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cica\Desktop\Financijski plan 2019. - 2021\"/>
    </mc:Choice>
  </mc:AlternateContent>
  <bookViews>
    <workbookView xWindow="0" yWindow="0" windowWidth="19170" windowHeight="5340" activeTab="1"/>
  </bookViews>
  <sheets>
    <sheet name="OPĆI DIO" sheetId="2" r:id="rId1"/>
    <sheet name="RASHODI_2019" sheetId="1" r:id="rId2"/>
    <sheet name="RASHODI_2020" sheetId="19" r:id="rId3"/>
    <sheet name="RASHODI_2021" sheetId="20" r:id="rId4"/>
    <sheet name="PLAN PRIHODA" sheetId="6" r:id="rId5"/>
    <sheet name="RacunskiPlan" sheetId="5" state="hidden" r:id="rId6"/>
  </sheets>
  <definedNames>
    <definedName name="_xlnm.Print_Area" localSheetId="0">'OPĆI DIO'!$A$2:$H$26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6" i="20" l="1"/>
  <c r="Q99" i="20"/>
  <c r="P99" i="20"/>
  <c r="O99" i="20"/>
  <c r="N99" i="20"/>
  <c r="M99" i="20"/>
  <c r="L99" i="20"/>
  <c r="K99" i="20"/>
  <c r="J99" i="20"/>
  <c r="I99" i="20"/>
  <c r="H99" i="20"/>
  <c r="G99" i="20"/>
  <c r="F99" i="20"/>
  <c r="E99" i="20"/>
  <c r="D99" i="20"/>
  <c r="Q106" i="19"/>
  <c r="Q99" i="19" s="1"/>
  <c r="P99" i="19"/>
  <c r="O99" i="19"/>
  <c r="N99" i="19"/>
  <c r="M99" i="19"/>
  <c r="L99" i="19"/>
  <c r="K99" i="19"/>
  <c r="J99" i="19"/>
  <c r="I99" i="19"/>
  <c r="H99" i="19"/>
  <c r="G99" i="19"/>
  <c r="F99" i="19"/>
  <c r="E99" i="19"/>
  <c r="D99" i="19"/>
  <c r="S106" i="1"/>
  <c r="S99" i="1" s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Q97" i="20" l="1"/>
  <c r="Q96" i="20"/>
  <c r="Q95" i="20"/>
  <c r="Q94" i="20"/>
  <c r="Q93" i="20"/>
  <c r="Q92" i="20"/>
  <c r="Q91" i="20"/>
  <c r="Q90" i="20"/>
  <c r="Q97" i="19"/>
  <c r="Q96" i="19"/>
  <c r="Q95" i="19"/>
  <c r="Q94" i="19"/>
  <c r="Q93" i="19"/>
  <c r="Q92" i="19"/>
  <c r="Q91" i="19"/>
  <c r="Q90" i="19"/>
  <c r="S98" i="1" l="1"/>
  <c r="S97" i="1"/>
  <c r="S96" i="1"/>
  <c r="S95" i="1"/>
  <c r="S94" i="1"/>
  <c r="S93" i="1"/>
  <c r="S92" i="1"/>
  <c r="S91" i="1"/>
  <c r="S90" i="1"/>
  <c r="Q110" i="20" l="1"/>
  <c r="Q109" i="20" s="1"/>
  <c r="Q108" i="20" s="1"/>
  <c r="Q107" i="20" s="1"/>
  <c r="P109" i="20"/>
  <c r="P108" i="20" s="1"/>
  <c r="P107" i="20" s="1"/>
  <c r="O109" i="20"/>
  <c r="O108" i="20" s="1"/>
  <c r="O107" i="20" s="1"/>
  <c r="N109" i="20"/>
  <c r="N108" i="20" s="1"/>
  <c r="N107" i="20" s="1"/>
  <c r="M109" i="20"/>
  <c r="L109" i="20"/>
  <c r="L108" i="20" s="1"/>
  <c r="L107" i="20" s="1"/>
  <c r="K109" i="20"/>
  <c r="K108" i="20" s="1"/>
  <c r="K107" i="20" s="1"/>
  <c r="J109" i="20"/>
  <c r="J108" i="20" s="1"/>
  <c r="J107" i="20" s="1"/>
  <c r="I109" i="20"/>
  <c r="H109" i="20"/>
  <c r="H108" i="20" s="1"/>
  <c r="H107" i="20" s="1"/>
  <c r="G109" i="20"/>
  <c r="G108" i="20" s="1"/>
  <c r="G107" i="20" s="1"/>
  <c r="F109" i="20"/>
  <c r="F108" i="20" s="1"/>
  <c r="F107" i="20" s="1"/>
  <c r="E109" i="20"/>
  <c r="D109" i="20"/>
  <c r="D108" i="20" s="1"/>
  <c r="D107" i="20" s="1"/>
  <c r="M108" i="20"/>
  <c r="M107" i="20" s="1"/>
  <c r="I108" i="20"/>
  <c r="I107" i="20" s="1"/>
  <c r="E108" i="20"/>
  <c r="E107" i="20" s="1"/>
  <c r="Q105" i="20"/>
  <c r="Q104" i="20"/>
  <c r="Q103" i="20"/>
  <c r="Q102" i="20"/>
  <c r="Q101" i="20"/>
  <c r="Q100" i="20"/>
  <c r="Q98" i="20"/>
  <c r="Q89" i="20"/>
  <c r="Q88" i="20"/>
  <c r="Q87" i="20"/>
  <c r="P86" i="20"/>
  <c r="O86" i="20"/>
  <c r="N86" i="20"/>
  <c r="N83" i="20" s="1"/>
  <c r="M86" i="20"/>
  <c r="L86" i="20"/>
  <c r="K86" i="20"/>
  <c r="J86" i="20"/>
  <c r="J83" i="20" s="1"/>
  <c r="I86" i="20"/>
  <c r="H86" i="20"/>
  <c r="G86" i="20"/>
  <c r="F86" i="20"/>
  <c r="F83" i="20" s="1"/>
  <c r="E86" i="20"/>
  <c r="D86" i="20"/>
  <c r="Q85" i="20"/>
  <c r="Q84" i="20"/>
  <c r="P84" i="20"/>
  <c r="O84" i="20"/>
  <c r="N84" i="20"/>
  <c r="M84" i="20"/>
  <c r="L84" i="20"/>
  <c r="K84" i="20"/>
  <c r="J84" i="20"/>
  <c r="I84" i="20"/>
  <c r="H84" i="20"/>
  <c r="G84" i="20"/>
  <c r="F84" i="20"/>
  <c r="E84" i="20"/>
  <c r="D84" i="20"/>
  <c r="Q82" i="20"/>
  <c r="Q81" i="20" s="1"/>
  <c r="Q80" i="20" s="1"/>
  <c r="P81" i="20"/>
  <c r="P80" i="20" s="1"/>
  <c r="O81" i="20"/>
  <c r="O80" i="20" s="1"/>
  <c r="N81" i="20"/>
  <c r="N80" i="20" s="1"/>
  <c r="M81" i="20"/>
  <c r="M80" i="20" s="1"/>
  <c r="L81" i="20"/>
  <c r="L80" i="20" s="1"/>
  <c r="K81" i="20"/>
  <c r="K80" i="20" s="1"/>
  <c r="J81" i="20"/>
  <c r="J80" i="20" s="1"/>
  <c r="I81" i="20"/>
  <c r="I80" i="20" s="1"/>
  <c r="H81" i="20"/>
  <c r="H80" i="20" s="1"/>
  <c r="G81" i="20"/>
  <c r="G80" i="20" s="1"/>
  <c r="F81" i="20"/>
  <c r="F80" i="20" s="1"/>
  <c r="E81" i="20"/>
  <c r="E80" i="20" s="1"/>
  <c r="D81" i="20"/>
  <c r="D80" i="20" s="1"/>
  <c r="Q78" i="20"/>
  <c r="Q77" i="20"/>
  <c r="Q76" i="20"/>
  <c r="P75" i="20"/>
  <c r="O75" i="20"/>
  <c r="N75" i="20"/>
  <c r="M75" i="20"/>
  <c r="L75" i="20"/>
  <c r="K75" i="20"/>
  <c r="J75" i="20"/>
  <c r="I75" i="20"/>
  <c r="H75" i="20"/>
  <c r="G75" i="20"/>
  <c r="F75" i="20"/>
  <c r="E75" i="20"/>
  <c r="D75" i="20"/>
  <c r="Q74" i="20"/>
  <c r="Q73" i="20"/>
  <c r="Q72" i="20"/>
  <c r="Q71" i="20"/>
  <c r="Q70" i="20"/>
  <c r="Q69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Q67" i="20"/>
  <c r="Q66" i="20"/>
  <c r="Q65" i="20"/>
  <c r="Q64" i="20"/>
  <c r="Q63" i="20"/>
  <c r="Q62" i="20"/>
  <c r="Q61" i="20"/>
  <c r="Q60" i="20"/>
  <c r="Q59" i="20"/>
  <c r="Q58" i="20"/>
  <c r="Q57" i="20"/>
  <c r="Q56" i="20"/>
  <c r="Q55" i="20"/>
  <c r="Q54" i="20"/>
  <c r="Q53" i="20"/>
  <c r="Q52" i="20"/>
  <c r="Q51" i="20"/>
  <c r="Q50" i="20"/>
  <c r="Q49" i="20"/>
  <c r="Q48" i="20"/>
  <c r="Q47" i="20"/>
  <c r="Q46" i="20"/>
  <c r="Q45" i="20"/>
  <c r="Q44" i="20"/>
  <c r="Q43" i="20"/>
  <c r="Q42" i="20"/>
  <c r="Q41" i="20"/>
  <c r="Q40" i="20"/>
  <c r="Q39" i="20"/>
  <c r="Q38" i="20"/>
  <c r="Q37" i="20"/>
  <c r="Q36" i="20"/>
  <c r="Q35" i="20"/>
  <c r="Q34" i="20"/>
  <c r="Q33" i="20"/>
  <c r="Q32" i="20"/>
  <c r="Q31" i="20"/>
  <c r="Q30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P9" i="20"/>
  <c r="O9" i="20"/>
  <c r="N9" i="20"/>
  <c r="M9" i="20"/>
  <c r="L9" i="20"/>
  <c r="K9" i="20"/>
  <c r="J9" i="20"/>
  <c r="I9" i="20"/>
  <c r="H9" i="20"/>
  <c r="H6" i="20" s="1"/>
  <c r="H5" i="20" s="1"/>
  <c r="G9" i="20"/>
  <c r="F9" i="20"/>
  <c r="E9" i="20"/>
  <c r="D9" i="20"/>
  <c r="Q8" i="20"/>
  <c r="Q7" i="20" s="1"/>
  <c r="P7" i="20"/>
  <c r="O7" i="20"/>
  <c r="N7" i="20"/>
  <c r="N6" i="20" s="1"/>
  <c r="N5" i="20" s="1"/>
  <c r="M7" i="20"/>
  <c r="L7" i="20"/>
  <c r="K7" i="20"/>
  <c r="J7" i="20"/>
  <c r="I7" i="20"/>
  <c r="H7" i="20"/>
  <c r="G7" i="20"/>
  <c r="F7" i="20"/>
  <c r="F6" i="20" s="1"/>
  <c r="F5" i="20" s="1"/>
  <c r="E7" i="20"/>
  <c r="D7" i="20"/>
  <c r="Q110" i="19"/>
  <c r="Q109" i="19" s="1"/>
  <c r="Q108" i="19" s="1"/>
  <c r="Q107" i="19" s="1"/>
  <c r="P109" i="19"/>
  <c r="P108" i="19" s="1"/>
  <c r="P107" i="19" s="1"/>
  <c r="O109" i="19"/>
  <c r="O108" i="19" s="1"/>
  <c r="O107" i="19" s="1"/>
  <c r="N109" i="19"/>
  <c r="N108" i="19" s="1"/>
  <c r="N107" i="19" s="1"/>
  <c r="M109" i="19"/>
  <c r="M108" i="19" s="1"/>
  <c r="M107" i="19" s="1"/>
  <c r="L109" i="19"/>
  <c r="L108" i="19" s="1"/>
  <c r="L107" i="19" s="1"/>
  <c r="K109" i="19"/>
  <c r="K108" i="19" s="1"/>
  <c r="K107" i="19" s="1"/>
  <c r="J109" i="19"/>
  <c r="I109" i="19"/>
  <c r="I108" i="19" s="1"/>
  <c r="I107" i="19" s="1"/>
  <c r="H109" i="19"/>
  <c r="H108" i="19" s="1"/>
  <c r="H107" i="19" s="1"/>
  <c r="G109" i="19"/>
  <c r="G108" i="19" s="1"/>
  <c r="G107" i="19" s="1"/>
  <c r="F109" i="19"/>
  <c r="F108" i="19" s="1"/>
  <c r="F107" i="19" s="1"/>
  <c r="E109" i="19"/>
  <c r="E108" i="19" s="1"/>
  <c r="E107" i="19" s="1"/>
  <c r="D109" i="19"/>
  <c r="D108" i="19" s="1"/>
  <c r="D107" i="19" s="1"/>
  <c r="J108" i="19"/>
  <c r="J107" i="19" s="1"/>
  <c r="Q105" i="19"/>
  <c r="Q104" i="19"/>
  <c r="Q103" i="19"/>
  <c r="Q102" i="19"/>
  <c r="Q101" i="19"/>
  <c r="Q100" i="19"/>
  <c r="N83" i="19"/>
  <c r="F83" i="19"/>
  <c r="Q98" i="19"/>
  <c r="Q89" i="19"/>
  <c r="Q88" i="19"/>
  <c r="Q87" i="19"/>
  <c r="P86" i="19"/>
  <c r="O86" i="19"/>
  <c r="O83" i="19" s="1"/>
  <c r="N86" i="19"/>
  <c r="M86" i="19"/>
  <c r="L86" i="19"/>
  <c r="K86" i="19"/>
  <c r="K83" i="19" s="1"/>
  <c r="J86" i="19"/>
  <c r="I86" i="19"/>
  <c r="H86" i="19"/>
  <c r="G86" i="19"/>
  <c r="F86" i="19"/>
  <c r="E86" i="19"/>
  <c r="D86" i="19"/>
  <c r="Q85" i="19"/>
  <c r="Q84" i="19" s="1"/>
  <c r="P84" i="19"/>
  <c r="O84" i="19"/>
  <c r="N84" i="19"/>
  <c r="M84" i="19"/>
  <c r="L84" i="19"/>
  <c r="K84" i="19"/>
  <c r="J84" i="19"/>
  <c r="I84" i="19"/>
  <c r="H84" i="19"/>
  <c r="G84" i="19"/>
  <c r="F84" i="19"/>
  <c r="E84" i="19"/>
  <c r="D84" i="19"/>
  <c r="P83" i="19"/>
  <c r="L83" i="19"/>
  <c r="H83" i="19"/>
  <c r="D83" i="19"/>
  <c r="Q82" i="19"/>
  <c r="Q81" i="19" s="1"/>
  <c r="Q80" i="19" s="1"/>
  <c r="P81" i="19"/>
  <c r="P80" i="19" s="1"/>
  <c r="P79" i="19" s="1"/>
  <c r="O81" i="19"/>
  <c r="O80" i="19" s="1"/>
  <c r="N81" i="19"/>
  <c r="N80" i="19" s="1"/>
  <c r="M81" i="19"/>
  <c r="M80" i="19" s="1"/>
  <c r="L81" i="19"/>
  <c r="L80" i="19" s="1"/>
  <c r="L79" i="19" s="1"/>
  <c r="K81" i="19"/>
  <c r="K80" i="19" s="1"/>
  <c r="J81" i="19"/>
  <c r="J80" i="19" s="1"/>
  <c r="I81" i="19"/>
  <c r="I80" i="19" s="1"/>
  <c r="H81" i="19"/>
  <c r="H80" i="19" s="1"/>
  <c r="H79" i="19" s="1"/>
  <c r="G81" i="19"/>
  <c r="G80" i="19" s="1"/>
  <c r="F81" i="19"/>
  <c r="F80" i="19" s="1"/>
  <c r="E81" i="19"/>
  <c r="E80" i="19" s="1"/>
  <c r="D81" i="19"/>
  <c r="D80" i="19" s="1"/>
  <c r="Q78" i="19"/>
  <c r="Q77" i="19"/>
  <c r="Q76" i="19"/>
  <c r="P75" i="19"/>
  <c r="O75" i="19"/>
  <c r="N75" i="19"/>
  <c r="M75" i="19"/>
  <c r="L75" i="19"/>
  <c r="K75" i="19"/>
  <c r="J75" i="19"/>
  <c r="I75" i="19"/>
  <c r="H75" i="19"/>
  <c r="G75" i="19"/>
  <c r="F75" i="19"/>
  <c r="E75" i="19"/>
  <c r="D75" i="19"/>
  <c r="Q74" i="19"/>
  <c r="Q73" i="19"/>
  <c r="Q72" i="19"/>
  <c r="Q71" i="19"/>
  <c r="Q70" i="19"/>
  <c r="Q69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Q67" i="19"/>
  <c r="Q66" i="19"/>
  <c r="Q65" i="19"/>
  <c r="Q64" i="19"/>
  <c r="Q63" i="19"/>
  <c r="Q62" i="19"/>
  <c r="Q61" i="19"/>
  <c r="Q60" i="19"/>
  <c r="Q59" i="19"/>
  <c r="Q58" i="19"/>
  <c r="Q57" i="19"/>
  <c r="Q56" i="19"/>
  <c r="Q55" i="19"/>
  <c r="Q54" i="19"/>
  <c r="Q53" i="19"/>
  <c r="Q52" i="19"/>
  <c r="Q51" i="19"/>
  <c r="Q50" i="19"/>
  <c r="Q49" i="19"/>
  <c r="Q48" i="19"/>
  <c r="Q47" i="19"/>
  <c r="Q46" i="19"/>
  <c r="Q45" i="19"/>
  <c r="Q44" i="19"/>
  <c r="Q43" i="19"/>
  <c r="Q42" i="19"/>
  <c r="Q41" i="19"/>
  <c r="Q40" i="19"/>
  <c r="Q39" i="19"/>
  <c r="Q38" i="19"/>
  <c r="Q37" i="19"/>
  <c r="Q36" i="19"/>
  <c r="Q35" i="19"/>
  <c r="Q34" i="19"/>
  <c r="Q33" i="19"/>
  <c r="Q32" i="19"/>
  <c r="Q31" i="19"/>
  <c r="Q30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Q8" i="19"/>
  <c r="Q7" i="19" s="1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E7" i="1"/>
  <c r="E6" i="1" s="1"/>
  <c r="E5" i="1" s="1"/>
  <c r="F7" i="1"/>
  <c r="G7" i="1"/>
  <c r="H7" i="1"/>
  <c r="I7" i="1"/>
  <c r="I6" i="1" s="1"/>
  <c r="I5" i="1" s="1"/>
  <c r="J7" i="1"/>
  <c r="K7" i="1"/>
  <c r="L7" i="1"/>
  <c r="M7" i="1"/>
  <c r="N7" i="1"/>
  <c r="O7" i="1"/>
  <c r="P7" i="1"/>
  <c r="Q7" i="1"/>
  <c r="Q6" i="1" s="1"/>
  <c r="Q5" i="1" s="1"/>
  <c r="R7" i="1"/>
  <c r="S110" i="1"/>
  <c r="S109" i="1" s="1"/>
  <c r="S108" i="1" s="1"/>
  <c r="S107" i="1" s="1"/>
  <c r="S105" i="1"/>
  <c r="S104" i="1"/>
  <c r="S103" i="1"/>
  <c r="S102" i="1"/>
  <c r="S101" i="1"/>
  <c r="S100" i="1"/>
  <c r="S89" i="1"/>
  <c r="S88" i="1"/>
  <c r="S87" i="1"/>
  <c r="S85" i="1"/>
  <c r="S84" i="1" s="1"/>
  <c r="S82" i="1"/>
  <c r="S78" i="1"/>
  <c r="S77" i="1"/>
  <c r="S76" i="1"/>
  <c r="S74" i="1"/>
  <c r="S73" i="1"/>
  <c r="S72" i="1"/>
  <c r="S71" i="1"/>
  <c r="S70" i="1"/>
  <c r="S69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8" i="1"/>
  <c r="S7" i="1" s="1"/>
  <c r="I108" i="1"/>
  <c r="I107" i="1" s="1"/>
  <c r="E109" i="1"/>
  <c r="E108" i="1" s="1"/>
  <c r="E107" i="1" s="1"/>
  <c r="F109" i="1"/>
  <c r="F108" i="1" s="1"/>
  <c r="F107" i="1" s="1"/>
  <c r="G109" i="1"/>
  <c r="G108" i="1" s="1"/>
  <c r="G107" i="1" s="1"/>
  <c r="H109" i="1"/>
  <c r="H108" i="1" s="1"/>
  <c r="H107" i="1" s="1"/>
  <c r="I109" i="1"/>
  <c r="J109" i="1"/>
  <c r="J108" i="1" s="1"/>
  <c r="J107" i="1" s="1"/>
  <c r="K109" i="1"/>
  <c r="K108" i="1" s="1"/>
  <c r="K107" i="1" s="1"/>
  <c r="L109" i="1"/>
  <c r="L108" i="1" s="1"/>
  <c r="L107" i="1" s="1"/>
  <c r="M109" i="1"/>
  <c r="M108" i="1" s="1"/>
  <c r="M107" i="1" s="1"/>
  <c r="N109" i="1"/>
  <c r="N108" i="1" s="1"/>
  <c r="N107" i="1" s="1"/>
  <c r="O109" i="1"/>
  <c r="O108" i="1" s="1"/>
  <c r="O107" i="1" s="1"/>
  <c r="P109" i="1"/>
  <c r="P108" i="1" s="1"/>
  <c r="P107" i="1" s="1"/>
  <c r="Q109" i="1"/>
  <c r="Q108" i="1" s="1"/>
  <c r="Q107" i="1" s="1"/>
  <c r="R109" i="1"/>
  <c r="R108" i="1" s="1"/>
  <c r="R107" i="1" s="1"/>
  <c r="E99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E81" i="1"/>
  <c r="E80" i="1" s="1"/>
  <c r="F81" i="1"/>
  <c r="F80" i="1" s="1"/>
  <c r="G81" i="1"/>
  <c r="G80" i="1" s="1"/>
  <c r="H81" i="1"/>
  <c r="H80" i="1" s="1"/>
  <c r="I81" i="1"/>
  <c r="I80" i="1" s="1"/>
  <c r="J81" i="1"/>
  <c r="J80" i="1" s="1"/>
  <c r="K81" i="1"/>
  <c r="K80" i="1" s="1"/>
  <c r="L81" i="1"/>
  <c r="L80" i="1" s="1"/>
  <c r="M81" i="1"/>
  <c r="M80" i="1" s="1"/>
  <c r="N81" i="1"/>
  <c r="N80" i="1" s="1"/>
  <c r="O81" i="1"/>
  <c r="O80" i="1" s="1"/>
  <c r="P81" i="1"/>
  <c r="P80" i="1" s="1"/>
  <c r="Q81" i="1"/>
  <c r="Q80" i="1" s="1"/>
  <c r="R81" i="1"/>
  <c r="R80" i="1" s="1"/>
  <c r="S81" i="1"/>
  <c r="S80" i="1" s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E9" i="1"/>
  <c r="F9" i="1"/>
  <c r="G9" i="1"/>
  <c r="H9" i="1"/>
  <c r="I9" i="1"/>
  <c r="J9" i="1"/>
  <c r="K9" i="1"/>
  <c r="L9" i="1"/>
  <c r="M9" i="1"/>
  <c r="N9" i="1"/>
  <c r="N6" i="1" s="1"/>
  <c r="N5" i="1" s="1"/>
  <c r="O9" i="1"/>
  <c r="P9" i="1"/>
  <c r="Q9" i="1"/>
  <c r="R9" i="1"/>
  <c r="G6" i="1"/>
  <c r="G5" i="1" s="1"/>
  <c r="J6" i="1"/>
  <c r="J5" i="1" s="1"/>
  <c r="K6" i="1"/>
  <c r="K5" i="1" s="1"/>
  <c r="O6" i="1"/>
  <c r="O5" i="1" s="1"/>
  <c r="R6" i="1"/>
  <c r="R5" i="1" s="1"/>
  <c r="D7" i="1"/>
  <c r="D9" i="1"/>
  <c r="D68" i="1"/>
  <c r="D75" i="1"/>
  <c r="D6" i="1" s="1"/>
  <c r="D5" i="1" s="1"/>
  <c r="D81" i="1"/>
  <c r="D80" i="1" s="1"/>
  <c r="D84" i="1"/>
  <c r="D86" i="1"/>
  <c r="D83" i="1" s="1"/>
  <c r="D99" i="1"/>
  <c r="D109" i="1"/>
  <c r="D108" i="1" s="1"/>
  <c r="D107" i="1" s="1"/>
  <c r="J83" i="19" l="1"/>
  <c r="J79" i="19" s="1"/>
  <c r="E83" i="20"/>
  <c r="I83" i="20"/>
  <c r="M83" i="20"/>
  <c r="M79" i="20" s="1"/>
  <c r="O6" i="20"/>
  <c r="O5" i="20" s="1"/>
  <c r="G6" i="20"/>
  <c r="G5" i="20" s="1"/>
  <c r="P6" i="20"/>
  <c r="P5" i="20" s="1"/>
  <c r="D83" i="20"/>
  <c r="H83" i="20"/>
  <c r="H79" i="20" s="1"/>
  <c r="H4" i="20" s="1"/>
  <c r="H3" i="20" s="1"/>
  <c r="L83" i="20"/>
  <c r="L79" i="20" s="1"/>
  <c r="K6" i="20"/>
  <c r="K5" i="20" s="1"/>
  <c r="F79" i="19"/>
  <c r="P83" i="1"/>
  <c r="O83" i="1"/>
  <c r="G83" i="1"/>
  <c r="R83" i="1"/>
  <c r="N83" i="1"/>
  <c r="J83" i="1"/>
  <c r="D79" i="1"/>
  <c r="D4" i="1" s="1"/>
  <c r="D3" i="1" s="1"/>
  <c r="Q83" i="1"/>
  <c r="Q79" i="1" s="1"/>
  <c r="Q4" i="1" s="1"/>
  <c r="Q3" i="1" s="1"/>
  <c r="M83" i="1"/>
  <c r="I83" i="1"/>
  <c r="E83" i="1"/>
  <c r="E79" i="1" s="1"/>
  <c r="E4" i="1" s="1"/>
  <c r="E3" i="1" s="1"/>
  <c r="M6" i="1"/>
  <c r="M5" i="1" s="1"/>
  <c r="K83" i="1"/>
  <c r="K79" i="1" s="1"/>
  <c r="K4" i="1" s="1"/>
  <c r="K3" i="1" s="1"/>
  <c r="G6" i="19"/>
  <c r="G5" i="19" s="1"/>
  <c r="O6" i="19"/>
  <c r="O5" i="19" s="1"/>
  <c r="D6" i="20"/>
  <c r="D5" i="20" s="1"/>
  <c r="L6" i="20"/>
  <c r="L5" i="20" s="1"/>
  <c r="Q68" i="20"/>
  <c r="G83" i="19"/>
  <c r="Q86" i="20"/>
  <c r="G83" i="20"/>
  <c r="G79" i="20" s="1"/>
  <c r="G4" i="20" s="1"/>
  <c r="G3" i="20" s="1"/>
  <c r="K83" i="20"/>
  <c r="K79" i="20" s="1"/>
  <c r="O83" i="20"/>
  <c r="O79" i="20" s="1"/>
  <c r="R79" i="1"/>
  <c r="R4" i="1" s="1"/>
  <c r="R3" i="1" s="1"/>
  <c r="N79" i="1"/>
  <c r="N4" i="1" s="1"/>
  <c r="N3" i="1" s="1"/>
  <c r="J79" i="1"/>
  <c r="J4" i="1" s="1"/>
  <c r="J3" i="1" s="1"/>
  <c r="G79" i="19"/>
  <c r="E6" i="20"/>
  <c r="E5" i="20" s="1"/>
  <c r="I6" i="20"/>
  <c r="I5" i="20" s="1"/>
  <c r="M6" i="20"/>
  <c r="M5" i="20" s="1"/>
  <c r="F79" i="20"/>
  <c r="F4" i="20" s="1"/>
  <c r="F3" i="20" s="1"/>
  <c r="J79" i="20"/>
  <c r="N79" i="20"/>
  <c r="N4" i="20" s="1"/>
  <c r="N3" i="20" s="1"/>
  <c r="P83" i="20"/>
  <c r="P79" i="20" s="1"/>
  <c r="F83" i="1"/>
  <c r="F79" i="1" s="1"/>
  <c r="K6" i="19"/>
  <c r="K5" i="19" s="1"/>
  <c r="J6" i="20"/>
  <c r="J5" i="20" s="1"/>
  <c r="Q75" i="20"/>
  <c r="D79" i="20"/>
  <c r="D4" i="20" s="1"/>
  <c r="D3" i="20" s="1"/>
  <c r="D79" i="19"/>
  <c r="Q9" i="20"/>
  <c r="Q9" i="19"/>
  <c r="S75" i="1"/>
  <c r="S68" i="1"/>
  <c r="F6" i="1"/>
  <c r="F5" i="1" s="1"/>
  <c r="E79" i="20"/>
  <c r="I79" i="20"/>
  <c r="I4" i="20" s="1"/>
  <c r="I3" i="20" s="1"/>
  <c r="K79" i="19"/>
  <c r="K4" i="19" s="1"/>
  <c r="K3" i="19" s="1"/>
  <c r="O79" i="19"/>
  <c r="F6" i="19"/>
  <c r="F5" i="19" s="1"/>
  <c r="J6" i="19"/>
  <c r="J5" i="19" s="1"/>
  <c r="N6" i="19"/>
  <c r="N5" i="19" s="1"/>
  <c r="Q68" i="19"/>
  <c r="Q86" i="19"/>
  <c r="Q83" i="19" s="1"/>
  <c r="Q79" i="19" s="1"/>
  <c r="N79" i="19"/>
  <c r="D6" i="19"/>
  <c r="D5" i="19" s="1"/>
  <c r="H6" i="19"/>
  <c r="H5" i="19" s="1"/>
  <c r="H4" i="19" s="1"/>
  <c r="H3" i="19" s="1"/>
  <c r="L6" i="19"/>
  <c r="L5" i="19" s="1"/>
  <c r="L4" i="19" s="1"/>
  <c r="L3" i="19" s="1"/>
  <c r="P6" i="19"/>
  <c r="P5" i="19" s="1"/>
  <c r="P4" i="19" s="1"/>
  <c r="P3" i="19" s="1"/>
  <c r="Q75" i="19"/>
  <c r="E83" i="19"/>
  <c r="E79" i="19" s="1"/>
  <c r="I83" i="19"/>
  <c r="I79" i="19" s="1"/>
  <c r="M83" i="19"/>
  <c r="M79" i="19" s="1"/>
  <c r="E6" i="19"/>
  <c r="E5" i="19" s="1"/>
  <c r="E4" i="19" s="1"/>
  <c r="E3" i="19" s="1"/>
  <c r="I6" i="19"/>
  <c r="I5" i="19" s="1"/>
  <c r="M6" i="19"/>
  <c r="M5" i="19" s="1"/>
  <c r="S86" i="1"/>
  <c r="S9" i="1"/>
  <c r="L83" i="1"/>
  <c r="L79" i="1" s="1"/>
  <c r="H83" i="1"/>
  <c r="H79" i="1" s="1"/>
  <c r="I79" i="1"/>
  <c r="I4" i="1" s="1"/>
  <c r="I3" i="1" s="1"/>
  <c r="P79" i="1"/>
  <c r="O79" i="1"/>
  <c r="O4" i="1" s="1"/>
  <c r="O3" i="1" s="1"/>
  <c r="G79" i="1"/>
  <c r="G4" i="1" s="1"/>
  <c r="G3" i="1" s="1"/>
  <c r="M79" i="1"/>
  <c r="M4" i="1" s="1"/>
  <c r="M3" i="1" s="1"/>
  <c r="P6" i="1"/>
  <c r="P5" i="1" s="1"/>
  <c r="L6" i="1"/>
  <c r="L5" i="1" s="1"/>
  <c r="H6" i="1"/>
  <c r="H5" i="1" s="1"/>
  <c r="H22" i="2"/>
  <c r="G22" i="2"/>
  <c r="F22" i="2"/>
  <c r="H10" i="2"/>
  <c r="G10" i="2"/>
  <c r="F10" i="2"/>
  <c r="H7" i="2"/>
  <c r="G7" i="2"/>
  <c r="F7" i="2"/>
  <c r="M4" i="19" l="1"/>
  <c r="M3" i="19" s="1"/>
  <c r="I4" i="19"/>
  <c r="I3" i="19" s="1"/>
  <c r="K4" i="20"/>
  <c r="K3" i="20" s="1"/>
  <c r="M4" i="20"/>
  <c r="M3" i="20" s="1"/>
  <c r="O4" i="20"/>
  <c r="O3" i="20" s="1"/>
  <c r="Q83" i="20"/>
  <c r="Q79" i="20" s="1"/>
  <c r="P4" i="20"/>
  <c r="P3" i="20" s="1"/>
  <c r="L4" i="20"/>
  <c r="L3" i="20" s="1"/>
  <c r="J4" i="19"/>
  <c r="J3" i="19" s="1"/>
  <c r="F4" i="19"/>
  <c r="F3" i="19" s="1"/>
  <c r="O4" i="19"/>
  <c r="O3" i="19" s="1"/>
  <c r="E4" i="20"/>
  <c r="E3" i="20" s="1"/>
  <c r="G4" i="19"/>
  <c r="G3" i="19" s="1"/>
  <c r="N4" i="19"/>
  <c r="N3" i="19" s="1"/>
  <c r="J4" i="20"/>
  <c r="J3" i="20" s="1"/>
  <c r="G13" i="2"/>
  <c r="G24" i="2" s="1"/>
  <c r="Q6" i="19"/>
  <c r="Q5" i="19" s="1"/>
  <c r="Q4" i="19" s="1"/>
  <c r="Q3" i="19" s="1"/>
  <c r="Q6" i="20"/>
  <c r="Q5" i="20" s="1"/>
  <c r="Q4" i="20" s="1"/>
  <c r="Q3" i="20" s="1"/>
  <c r="D4" i="19"/>
  <c r="D3" i="19" s="1"/>
  <c r="S83" i="1"/>
  <c r="S79" i="1" s="1"/>
  <c r="S6" i="1"/>
  <c r="S5" i="1" s="1"/>
  <c r="F4" i="1"/>
  <c r="F3" i="1" s="1"/>
  <c r="H4" i="1"/>
  <c r="H3" i="1" s="1"/>
  <c r="L4" i="1"/>
  <c r="L3" i="1" s="1"/>
  <c r="P4" i="1"/>
  <c r="P3" i="1" s="1"/>
  <c r="H13" i="2"/>
  <c r="H24" i="2" s="1"/>
  <c r="F13" i="2"/>
  <c r="F24" i="2" s="1"/>
  <c r="S4" i="1" l="1"/>
  <c r="S3" i="1" s="1"/>
  <c r="AP6" i="6"/>
  <c r="AQ6" i="6"/>
  <c r="AR6" i="6"/>
  <c r="AP7" i="6"/>
  <c r="AQ7" i="6"/>
  <c r="AR7" i="6"/>
  <c r="AP8" i="6"/>
  <c r="AQ8" i="6"/>
  <c r="AR8" i="6"/>
  <c r="AP9" i="6"/>
  <c r="AQ9" i="6"/>
  <c r="AR9" i="6"/>
  <c r="AP10" i="6"/>
  <c r="AQ10" i="6"/>
  <c r="AR10" i="6"/>
  <c r="AP11" i="6"/>
  <c r="AQ11" i="6"/>
  <c r="AR11" i="6"/>
  <c r="AP12" i="6"/>
  <c r="AQ12" i="6"/>
  <c r="AR12" i="6"/>
  <c r="AP13" i="6"/>
  <c r="AQ13" i="6"/>
  <c r="AR13" i="6"/>
  <c r="AP14" i="6"/>
  <c r="AQ14" i="6"/>
  <c r="AR14" i="6"/>
  <c r="AP15" i="6"/>
  <c r="AQ15" i="6"/>
  <c r="AR15" i="6"/>
  <c r="AP16" i="6"/>
  <c r="AQ16" i="6"/>
  <c r="AR16" i="6"/>
  <c r="AP17" i="6"/>
  <c r="AQ17" i="6"/>
  <c r="AR17" i="6"/>
  <c r="AP18" i="6"/>
  <c r="AQ18" i="6"/>
  <c r="AR18" i="6"/>
  <c r="AP19" i="6"/>
  <c r="AQ19" i="6"/>
  <c r="AR19" i="6"/>
  <c r="AP20" i="6"/>
  <c r="AQ20" i="6"/>
  <c r="AR20" i="6"/>
  <c r="AR5" i="6"/>
  <c r="AQ5" i="6"/>
  <c r="AP5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D4" i="6"/>
  <c r="C4" i="6"/>
  <c r="AP4" i="6" l="1"/>
  <c r="AR4" i="6"/>
  <c r="AQ4" i="6"/>
</calcChain>
</file>

<file path=xl/comments1.xml><?xml version="1.0" encoding="utf-8"?>
<comments xmlns="http://schemas.openxmlformats.org/spreadsheetml/2006/main">
  <authors>
    <author>grad1</author>
  </authors>
  <commentLis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grad1: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<sst xmlns="http://schemas.openxmlformats.org/spreadsheetml/2006/main" count="3150" uniqueCount="2362">
  <si>
    <t>04 PREDŠKOLSKI ODGOJ,ŠKOLSTVO,SOCIJALNA SKRB,ŠPORT</t>
  </si>
  <si>
    <t>OSNOVNO ŠKLOSTVO</t>
  </si>
  <si>
    <t>TEKUĆI PROGRAMI</t>
  </si>
  <si>
    <t>6000:  REDOVNI PROGRAM OSNOVNOG OBRAZOVANJA</t>
  </si>
  <si>
    <t>OPĆI POSLOVI USTANOVA OSNOVNOG ŠKOLSTVA</t>
  </si>
  <si>
    <t>32111</t>
  </si>
  <si>
    <t xml:space="preserve">Dnevnice za službeni put u zemlji  </t>
  </si>
  <si>
    <t>32113</t>
  </si>
  <si>
    <t xml:space="preserve">Naknade za smještaj na službenom putu u zemlji  </t>
  </si>
  <si>
    <t>32115</t>
  </si>
  <si>
    <t xml:space="preserve">Naknade za prijevoz na službenom putu u zemlji  </t>
  </si>
  <si>
    <t>32131</t>
  </si>
  <si>
    <t xml:space="preserve">Seminari, savjetovanja i simpoziji  </t>
  </si>
  <si>
    <t>32211</t>
  </si>
  <si>
    <t xml:space="preserve">Uredski materijal  </t>
  </si>
  <si>
    <t>32212</t>
  </si>
  <si>
    <t xml:space="preserve">Literatura (publikacije, časopisi, glasila, knjige i ostalo) </t>
  </si>
  <si>
    <t>32214</t>
  </si>
  <si>
    <t xml:space="preserve">Materijal i sredstva za čišćenje i održavanje  </t>
  </si>
  <si>
    <t>32219</t>
  </si>
  <si>
    <t xml:space="preserve">Ostali materijal za potrebe redovnog poslovanja  </t>
  </si>
  <si>
    <t>32231</t>
  </si>
  <si>
    <t xml:space="preserve">Električna energija  </t>
  </si>
  <si>
    <t>32233</t>
  </si>
  <si>
    <t xml:space="preserve">Plin  </t>
  </si>
  <si>
    <t>32251</t>
  </si>
  <si>
    <t xml:space="preserve">Sitni inventar  </t>
  </si>
  <si>
    <t>32311</t>
  </si>
  <si>
    <t xml:space="preserve">Usluge telefona, telefaksa  </t>
  </si>
  <si>
    <t>32313</t>
  </si>
  <si>
    <t xml:space="preserve">Poštarina (pisma, tiskanice i sl.)  </t>
  </si>
  <si>
    <t>32319</t>
  </si>
  <si>
    <t xml:space="preserve">Ostale usluge za komunikaciju i prijevoz  </t>
  </si>
  <si>
    <t>32341</t>
  </si>
  <si>
    <t xml:space="preserve">Opskrba vodom  </t>
  </si>
  <si>
    <t>32342</t>
  </si>
  <si>
    <t xml:space="preserve">Iznošenje i odvoz smeća  </t>
  </si>
  <si>
    <t>32349</t>
  </si>
  <si>
    <t xml:space="preserve">Ostale komunalne usluge  </t>
  </si>
  <si>
    <t>32361</t>
  </si>
  <si>
    <t xml:space="preserve">Obvezni i preventivni zdravstveni pregledi zaposle nika </t>
  </si>
  <si>
    <t>32389</t>
  </si>
  <si>
    <t xml:space="preserve">Ostale računalne usluge  </t>
  </si>
  <si>
    <t>32399</t>
  </si>
  <si>
    <t xml:space="preserve">Ostale nespomenute usluge  </t>
  </si>
  <si>
    <t>32931</t>
  </si>
  <si>
    <t xml:space="preserve">Reprezentacija  </t>
  </si>
  <si>
    <t>32941</t>
  </si>
  <si>
    <t xml:space="preserve">Tuzemne članarine  </t>
  </si>
  <si>
    <t>32999</t>
  </si>
  <si>
    <t xml:space="preserve">Ostali nespomenuti rashodi poslovanja  </t>
  </si>
  <si>
    <t>TEKUĆE I INVESTICIJSKO ODRŽAVANJE</t>
  </si>
  <si>
    <t>32241</t>
  </si>
  <si>
    <t xml:space="preserve">Mater.i dijelovi za tekuće i invest.održav.građev. objekata </t>
  </si>
  <si>
    <t>32322</t>
  </si>
  <si>
    <t xml:space="preserve">Usluge tekućeg i investic.održav.postroj.i opreme  </t>
  </si>
  <si>
    <t>KAPITALNA ULAGANJA</t>
  </si>
  <si>
    <t>DODATNI PROGRAMI U OSNOVNOM I SREDNJEM ŠKOLSTVU</t>
  </si>
  <si>
    <t>KONTO
POZICIJA</t>
  </si>
  <si>
    <t>NAZIV KONTA
NAZIV POZICIJE</t>
  </si>
  <si>
    <t>GRAD</t>
  </si>
  <si>
    <t>PLAN 2018</t>
  </si>
  <si>
    <t>IZVOR GRAD</t>
  </si>
  <si>
    <t>IZVOR PK</t>
  </si>
  <si>
    <t xml:space="preserve">OPĆI PRIHODI I PRIMICI
</t>
  </si>
  <si>
    <t>ŽUPANIJSKI PRORAČUN</t>
  </si>
  <si>
    <t xml:space="preserve">OSTALI OPĆINSKI PRORAČUN
</t>
  </si>
  <si>
    <t>DRŽAVNI PRORAČUN</t>
  </si>
  <si>
    <t xml:space="preserve">VLASTTI PRIHODI
</t>
  </si>
  <si>
    <t xml:space="preserve">Prihodi za posebne namjene
</t>
  </si>
  <si>
    <t xml:space="preserve">Pomoći
</t>
  </si>
  <si>
    <t xml:space="preserve">Donacije
</t>
  </si>
  <si>
    <t xml:space="preserve">Prihodi od nefinancijske imovine i nadoknade šteta s osnova osiguranja
</t>
  </si>
  <si>
    <t xml:space="preserve">Namjenski primici od zaduživanja
</t>
  </si>
  <si>
    <t>Fond za energetsku obnovu, agencije i drugi izvanproračunski korisnici</t>
  </si>
  <si>
    <t>EU</t>
  </si>
  <si>
    <t>PRIJEDLOG PLANA ZA 2019.</t>
  </si>
  <si>
    <t>UPISUJU PRORAČUNSKI KORISNICI</t>
  </si>
  <si>
    <t>(npr. KOMUNALNA NAKNADA)</t>
  </si>
  <si>
    <t>(npr. inozemnih vlada, međunarodnih organizacija, drugih proračuna i od ostalih subjekata unutar općeg proračuna.)</t>
  </si>
  <si>
    <t>(npr. prihodi koji se ostvaruju od fizičkih osoba, neprofitnih organizacija, trgovačkih društava i od ostalih subjekata izvan općeg proračuna.)</t>
  </si>
  <si>
    <t>(npr. uključuju se prihodi koji se ostvaruju prodajom ili zamjenom nefinancijske imovine i od naknade štete s osnove osiguranja.)</t>
  </si>
  <si>
    <t>(npr.  primici od financijske imovine i zaduživanja, čija je namjena utvrđena posebnim ugovorima i/ili propisima.)</t>
  </si>
  <si>
    <t>PRIJEDLOG FINANCIJSKOG PLANA (proračunski korisnik) ZA 2019. I                                                                                                                                                PROJEKCIJA PLANA ZA  2020. I 2021. GODINU</t>
  </si>
  <si>
    <t>OPĆI DIO</t>
  </si>
  <si>
    <t>Prijedlog plana 
za 2019.</t>
  </si>
  <si>
    <t>Projekcija plana
za 2020.</t>
  </si>
  <si>
    <t>Projekcija plana 
za 2021.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</si>
  <si>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</si>
  <si>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</si>
  <si>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</si>
  <si>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</si>
  <si>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</si>
  <si>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</si>
  <si>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</si>
  <si>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</si>
  <si>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</si>
  <si>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</si>
  <si>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</si>
  <si>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</si>
  <si>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</si>
  <si>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</si>
  <si>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PLANA ZA 2020.</t>
  </si>
  <si>
    <t>Konto</t>
  </si>
  <si>
    <t>Naziv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</si>
  <si>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</si>
  <si>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</si>
  <si>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</si>
  <si>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</si>
  <si>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</si>
  <si>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</si>
  <si>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</si>
  <si>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 xml:space="preserve">Porez i prirez na dohodak od nesamostalnog rada </t>
  </si>
  <si>
    <t>61111</t>
  </si>
  <si>
    <t>Porez i prirez na dohodak od nesamostalnog rada i drugih samostalnih djelatnosti</t>
  </si>
  <si>
    <t>61112</t>
  </si>
  <si>
    <t>Porez i prirez na dohodak od nesamostalnog rada do propisanih iznosa i drugih samostalnih djelatnosti</t>
  </si>
  <si>
    <t>6112</t>
  </si>
  <si>
    <t>Porez i prirez na dohodak od samostalnih djelatnosti</t>
  </si>
  <si>
    <t>61121</t>
  </si>
  <si>
    <t>Porez i prirez na dohodak od obrta i s obrtom izjednačenih djelatnosti, na dohodak od slobodnih zanimanja, na dohodak od poljoprivrede i šumarstva i drugih djelatnosti</t>
  </si>
  <si>
    <t>61122</t>
  </si>
  <si>
    <t xml:space="preserve">Porez i prirez na dohodak od obrta i s obrtom izjednačenih djelatnosti i na dohodak od slobodnih zanimanja koji se utvrđuje paušalno </t>
  </si>
  <si>
    <t>61123</t>
  </si>
  <si>
    <t>Porez i prirez na dohodak od drugih samostalnih djelatnosti koje se povremeno obavljaju</t>
  </si>
  <si>
    <t>61124</t>
  </si>
  <si>
    <t>Porez i prirez na dohodak od samostalne djelatnosti inozemnih poreznih obveznika</t>
  </si>
  <si>
    <t>6113</t>
  </si>
  <si>
    <t>Porez i prirez na dohodak od imovine i imovinskih prava</t>
  </si>
  <si>
    <t>61131</t>
  </si>
  <si>
    <t xml:space="preserve">Porez i prirez na dohodak od imovine i imovinskih prava </t>
  </si>
  <si>
    <t>61132</t>
  </si>
  <si>
    <t>Porez i prirez na dohodak od iznajmljivanja stanova, soba i postelja putnicima i turistima</t>
  </si>
  <si>
    <t>61133</t>
  </si>
  <si>
    <t xml:space="preserve">Porez i prirez po odbitku na dohodak od najamnine i zakupnine </t>
  </si>
  <si>
    <t>61134</t>
  </si>
  <si>
    <t>Porez i prirez na dohodak po odbitku od imovinskih prava</t>
  </si>
  <si>
    <t>6114</t>
  </si>
  <si>
    <t>Porez i prirez na dohodak od kapitala</t>
  </si>
  <si>
    <t>61141</t>
  </si>
  <si>
    <t>Porez i prirez na dohodak od dividendi i udjela u dobiti</t>
  </si>
  <si>
    <t>61142</t>
  </si>
  <si>
    <t>Porez i prirez po odbitku od izuzimanja</t>
  </si>
  <si>
    <t>61143</t>
  </si>
  <si>
    <t>Porez i prirez po odbitku na dohodak od kamata</t>
  </si>
  <si>
    <t>61144</t>
  </si>
  <si>
    <t>Porez i prirez po odbitku na dohodak po osnovi primitaka na temelju udjela u dobiti članova uprave i zaposlenika, dodjelom i opcijskom kupnjom dionica trgovačkih društava</t>
  </si>
  <si>
    <t>61145</t>
  </si>
  <si>
    <t>Porez i prirez od osiguranja života i dobrovoljnog mirovinskog osiguranja</t>
  </si>
  <si>
    <t>6115</t>
  </si>
  <si>
    <t>Porez i prirez na dohodak po godišnjoj prijavi</t>
  </si>
  <si>
    <t>61151</t>
  </si>
  <si>
    <t>6116</t>
  </si>
  <si>
    <t>Porez i prirez na dohodak utvrđen u postupku nadzora za prethodne godine</t>
  </si>
  <si>
    <t>61161</t>
  </si>
  <si>
    <t>6117</t>
  </si>
  <si>
    <t>Povrat poreza i prireza na dohodak po godišnjoj prijavi</t>
  </si>
  <si>
    <t>61171</t>
  </si>
  <si>
    <t>6119</t>
  </si>
  <si>
    <t>Povrat više ostvarenog poreza na dohodak za decentralizirane funkcije</t>
  </si>
  <si>
    <t>61191</t>
  </si>
  <si>
    <t>612</t>
  </si>
  <si>
    <t>Porez na dobit</t>
  </si>
  <si>
    <t>6121</t>
  </si>
  <si>
    <t>Porez na dobit od poduzetnika</t>
  </si>
  <si>
    <t>61211</t>
  </si>
  <si>
    <t>6122</t>
  </si>
  <si>
    <t>Porez na dobit po odbitku na naknade za korištenje prava i za usluge</t>
  </si>
  <si>
    <t>61221</t>
  </si>
  <si>
    <t>Porez na dobit po odbitku na naknade za korištenje prava intelektualnog vlasništva</t>
  </si>
  <si>
    <t>61222</t>
  </si>
  <si>
    <t>Porez na dobit po odbitku na naknade za usluge istraživanja tržišta, poreznog savjetovanja, revizorske usluge i slično</t>
  </si>
  <si>
    <t>6123</t>
  </si>
  <si>
    <t>Porez na dobit po odbitku na kamate, dividende i udjele u dobiti</t>
  </si>
  <si>
    <t>61231</t>
  </si>
  <si>
    <t xml:space="preserve">Porez na dobit po odbitku na dividende i udjele u dobiti </t>
  </si>
  <si>
    <t>61232</t>
  </si>
  <si>
    <t xml:space="preserve">Porez na dobit po odbitku na kamate </t>
  </si>
  <si>
    <t>6124</t>
  </si>
  <si>
    <t>Porez na dobit po godišnjoj prijavi</t>
  </si>
  <si>
    <t>61241</t>
  </si>
  <si>
    <t>6125</t>
  </si>
  <si>
    <t>Povrat poreza na dobit po godišnjoj prijavi</t>
  </si>
  <si>
    <t>61251</t>
  </si>
  <si>
    <t>613</t>
  </si>
  <si>
    <t>Porezi na imovinu</t>
  </si>
  <si>
    <t>6131</t>
  </si>
  <si>
    <t>Stalni porezi na nepokretnu imovinu (zemlju, zgrade, kuće i ostalo)</t>
  </si>
  <si>
    <t>61314</t>
  </si>
  <si>
    <t>Porez na kuće za odmor</t>
  </si>
  <si>
    <t>61315</t>
  </si>
  <si>
    <t>Porez na korištenje javnih površina</t>
  </si>
  <si>
    <t>61319</t>
  </si>
  <si>
    <t>Ostali stalni porezi na nepokretnu imovinu</t>
  </si>
  <si>
    <t>6132</t>
  </si>
  <si>
    <t>Porez na nasljedstava i darove</t>
  </si>
  <si>
    <t>61321</t>
  </si>
  <si>
    <t xml:space="preserve">Porez na nasljedstva i darove </t>
  </si>
  <si>
    <t>6133</t>
  </si>
  <si>
    <t>Porez na kapitalne i financijske transakcije</t>
  </si>
  <si>
    <t>61331</t>
  </si>
  <si>
    <t>Porezi na kapitalne transakcije</t>
  </si>
  <si>
    <t>61332</t>
  </si>
  <si>
    <t>Porezi na financijske transakcije</t>
  </si>
  <si>
    <t>6134</t>
  </si>
  <si>
    <t>Povremeni porezi na imovinu</t>
  </si>
  <si>
    <t>61341</t>
  </si>
  <si>
    <t>Porez na promet nekretnina</t>
  </si>
  <si>
    <t>61342</t>
  </si>
  <si>
    <t>Ostali povremeni porezi na imovinu</t>
  </si>
  <si>
    <t>6135</t>
  </si>
  <si>
    <t>Ostali stalni porezi na imovinu</t>
  </si>
  <si>
    <t>61359</t>
  </si>
  <si>
    <t>614</t>
  </si>
  <si>
    <t>Porezi na robu i usluge</t>
  </si>
  <si>
    <t>6141</t>
  </si>
  <si>
    <t>Porez na dodanu vrijednost</t>
  </si>
  <si>
    <t>61411</t>
  </si>
  <si>
    <t>61412</t>
  </si>
  <si>
    <t>Porez na dodanu vrijednost pri uvozu</t>
  </si>
  <si>
    <t>61413</t>
  </si>
  <si>
    <t>Porez na dodanu vrijednost na usluge inozemnih poduzetnika</t>
  </si>
  <si>
    <t>61414</t>
  </si>
  <si>
    <t>Uplata razlika poreza na dodanu vrijednost po godišnjoj prijavi</t>
  </si>
  <si>
    <t>61415</t>
  </si>
  <si>
    <t>Povrat poreza na dodanu vrijednost po godišnjoj prijavi</t>
  </si>
  <si>
    <t>6142</t>
  </si>
  <si>
    <t>Porez na promet</t>
  </si>
  <si>
    <t>61421</t>
  </si>
  <si>
    <t>Porez na promet proizvoda i usluga</t>
  </si>
  <si>
    <t>61422</t>
  </si>
  <si>
    <t xml:space="preserve">Poseban porez na promet upotrebljavanih osobnih automobila, osobnih motornih vozila, plovila i zrakoplova </t>
  </si>
  <si>
    <t>61424</t>
  </si>
  <si>
    <t>Porez na potrošnju alkoholnih i bezalkoholnih pića</t>
  </si>
  <si>
    <t>6143</t>
  </si>
  <si>
    <t>Posebni porezi i trošarine</t>
  </si>
  <si>
    <t>61431</t>
  </si>
  <si>
    <t>Poseban porez na osobne automobile, ostala motorna vozila, plovila i zrakoplove</t>
  </si>
  <si>
    <t>61432</t>
  </si>
  <si>
    <t>Trošarina na energente i električnu energiju</t>
  </si>
  <si>
    <t>61433</t>
  </si>
  <si>
    <t>Trošarina na alkohol i alkoholna pića</t>
  </si>
  <si>
    <t>61434</t>
  </si>
  <si>
    <t>Trošarina na pivo</t>
  </si>
  <si>
    <t>61435</t>
  </si>
  <si>
    <t>Poseban porez na bezalkoholna pića</t>
  </si>
  <si>
    <t>61436</t>
  </si>
  <si>
    <t>Trošarina na duhanske proizvode</t>
  </si>
  <si>
    <t>61437</t>
  </si>
  <si>
    <t>Poseban porez na kavu</t>
  </si>
  <si>
    <t>61438</t>
  </si>
  <si>
    <t>Poseban porez na luksuzne proizvode</t>
  </si>
  <si>
    <t>6145</t>
  </si>
  <si>
    <t>Porezi na korištenje dobara ili izvođenje aktivnosti</t>
  </si>
  <si>
    <t>61451</t>
  </si>
  <si>
    <t>Porez na cestovna motorna vozila</t>
  </si>
  <si>
    <t>61452</t>
  </si>
  <si>
    <t>Porez na plovne objekte</t>
  </si>
  <si>
    <t>61453</t>
  </si>
  <si>
    <t>Porez na tvrtku odnosno naziv tvrtke</t>
  </si>
  <si>
    <t>61459</t>
  </si>
  <si>
    <t>Ostali nespomenuti porezi na korištenje dobara ili izvođenje aktivnosti</t>
  </si>
  <si>
    <t>6146</t>
  </si>
  <si>
    <t>Ostali porezi na robu i usluge</t>
  </si>
  <si>
    <t>61469</t>
  </si>
  <si>
    <t>Ostali nespomenuti porezi na robu i usluge</t>
  </si>
  <si>
    <t>6147</t>
  </si>
  <si>
    <t>Porez na dobitke od igara na sreću i ostali porezi od igara na sreću</t>
  </si>
  <si>
    <t>61471</t>
  </si>
  <si>
    <t>Porez na dobitke od lutrijskih igara na sreću</t>
  </si>
  <si>
    <t>61472</t>
  </si>
  <si>
    <t>Porez na dobitke od igara klađenja</t>
  </si>
  <si>
    <t>61473</t>
  </si>
  <si>
    <t>Porez na automate za zabavne igre</t>
  </si>
  <si>
    <t>61479</t>
  </si>
  <si>
    <t>Ostali porezi od igara na sreću</t>
  </si>
  <si>
    <t>6148</t>
  </si>
  <si>
    <t>Naknade za priređivanje igara na sreću</t>
  </si>
  <si>
    <t>61481</t>
  </si>
  <si>
    <t>Naknada za priređivanje lutrijskih igara</t>
  </si>
  <si>
    <t>61482</t>
  </si>
  <si>
    <t>Naknade za priređivanje igara na sreću u casinima</t>
  </si>
  <si>
    <t>61483</t>
  </si>
  <si>
    <t>Naknade za priređivanje klađenja</t>
  </si>
  <si>
    <t>61484</t>
  </si>
  <si>
    <t>Naknade za priređivanje igara na sreću na automatima</t>
  </si>
  <si>
    <t>61485</t>
  </si>
  <si>
    <t>Naknada za prigodno jednokratno priređivanje igara na sreću</t>
  </si>
  <si>
    <t>61489</t>
  </si>
  <si>
    <t>Ostale naknade od igara na sreću</t>
  </si>
  <si>
    <t>615</t>
  </si>
  <si>
    <t>Porezi na međunarodnu trgovinu i transakcije</t>
  </si>
  <si>
    <t>6151</t>
  </si>
  <si>
    <t>Carine i carinske pristojbe</t>
  </si>
  <si>
    <t>61511</t>
  </si>
  <si>
    <t>Carine na uvoz robe i usluga</t>
  </si>
  <si>
    <t>61512</t>
  </si>
  <si>
    <t>Carinske pristojbe</t>
  </si>
  <si>
    <t>6152</t>
  </si>
  <si>
    <t>Ostali porezi na međunarodnu trgovinu i transakcije</t>
  </si>
  <si>
    <t>61529</t>
  </si>
  <si>
    <t>616</t>
  </si>
  <si>
    <t>Ostali prihodi od poreza</t>
  </si>
  <si>
    <t>6161</t>
  </si>
  <si>
    <t>Ostali prihodi od poreza koje plaćaju pravne osobe</t>
  </si>
  <si>
    <t>61611</t>
  </si>
  <si>
    <t>6162</t>
  </si>
  <si>
    <t>Ostali prihodi od poreza koje plaćaju fizičke osobe</t>
  </si>
  <si>
    <t>61621</t>
  </si>
  <si>
    <t>6163</t>
  </si>
  <si>
    <t>Ostali neraspoređeni prihodi od poreza</t>
  </si>
  <si>
    <t>61631</t>
  </si>
  <si>
    <t>Dio premije za osiguranje od požara</t>
  </si>
  <si>
    <t>61632</t>
  </si>
  <si>
    <t>Zaprimljeni neprepoznati nalozi</t>
  </si>
  <si>
    <t>61639</t>
  </si>
  <si>
    <t>62</t>
  </si>
  <si>
    <t>Doprinosi</t>
  </si>
  <si>
    <t>621</t>
  </si>
  <si>
    <t>Doprinosi za zdravstveno osiguranje</t>
  </si>
  <si>
    <t>6211</t>
  </si>
  <si>
    <t xml:space="preserve">Doprinosi za obvezno zdravstveno osiguranje </t>
  </si>
  <si>
    <t>62111</t>
  </si>
  <si>
    <t>6212</t>
  </si>
  <si>
    <t xml:space="preserve">Doprinosi za obvezno zdravstveno osiguranje za slučaj ozljede na radu </t>
  </si>
  <si>
    <t>62121</t>
  </si>
  <si>
    <t>Doprinosi za obvezno zdravstveno osiguranje za slučaj ozljede na radu</t>
  </si>
  <si>
    <t>622</t>
  </si>
  <si>
    <t>Doprinosi za mirovinsko osiguranje</t>
  </si>
  <si>
    <t>6221</t>
  </si>
  <si>
    <t xml:space="preserve">Doprinosi za mirovinsko osiguranje </t>
  </si>
  <si>
    <t>62211</t>
  </si>
  <si>
    <t>623</t>
  </si>
  <si>
    <t>Doprinosi za zapošljavanje</t>
  </si>
  <si>
    <t>6232</t>
  </si>
  <si>
    <t>Doprinosi za obvezno osiguranje u slučaju nezaposlenosti</t>
  </si>
  <si>
    <t>62321</t>
  </si>
  <si>
    <t>62322</t>
  </si>
  <si>
    <t>Posebni doprinos za poticanje zapošljavanja osoba s invaliditetom</t>
  </si>
  <si>
    <t>63</t>
  </si>
  <si>
    <t>Pomoći iz inozemstva i od subjekata unutar općeg proračuna</t>
  </si>
  <si>
    <t>631</t>
  </si>
  <si>
    <t>Pomoći od inozemnih vlada</t>
  </si>
  <si>
    <t>6311</t>
  </si>
  <si>
    <t>Tekuće pomoći od inozemnih vlada</t>
  </si>
  <si>
    <t>63111</t>
  </si>
  <si>
    <t>Tekuće pomoći od inozemnih vlada u EU</t>
  </si>
  <si>
    <t>63112</t>
  </si>
  <si>
    <t>Tekuće pomoći od inozemnih vlada izvan EU</t>
  </si>
  <si>
    <t>6312</t>
  </si>
  <si>
    <t>Kapitalne pomoći od inozemnih vlada</t>
  </si>
  <si>
    <t>63121</t>
  </si>
  <si>
    <t>Kapitalne pomoći od inozemnih vlada u EU</t>
  </si>
  <si>
    <t>63122</t>
  </si>
  <si>
    <t>Kapitalne pomoći od inozemnih vlada izvan EU</t>
  </si>
  <si>
    <t>632</t>
  </si>
  <si>
    <t>Pomoći od međunarodnih organizacija te institucija i tijela EU</t>
  </si>
  <si>
    <t>6321</t>
  </si>
  <si>
    <t xml:space="preserve">Tekuće pomoći od međunarodnih organizacija </t>
  </si>
  <si>
    <t>63211</t>
  </si>
  <si>
    <t>Tekuće pomoći od međunarodnih organizacija</t>
  </si>
  <si>
    <t>6322</t>
  </si>
  <si>
    <t xml:space="preserve">Kapitalne pomoći od međunarodnih organizacija </t>
  </si>
  <si>
    <t>63221</t>
  </si>
  <si>
    <t>6323</t>
  </si>
  <si>
    <t>Tekuće pomoći od institucija i tijela  EU</t>
  </si>
  <si>
    <t>63231</t>
  </si>
  <si>
    <t>6324</t>
  </si>
  <si>
    <t>Kapitalne pomoći od institucija i tijela  EU</t>
  </si>
  <si>
    <t>63241</t>
  </si>
  <si>
    <t>633</t>
  </si>
  <si>
    <t>Pomoći proračunu iz drugih proračuna</t>
  </si>
  <si>
    <t>6331</t>
  </si>
  <si>
    <t>Tekuće pomoći proračunu iz drugih proračuna</t>
  </si>
  <si>
    <t>63311</t>
  </si>
  <si>
    <t>Tekuće pomoći iz državnog proračuna</t>
  </si>
  <si>
    <t>63312</t>
  </si>
  <si>
    <t>Tekuće pomoći iz županijskih proračuna</t>
  </si>
  <si>
    <t>63313</t>
  </si>
  <si>
    <t>Tekuće pomoći iz gradskih proračuna</t>
  </si>
  <si>
    <t>63314</t>
  </si>
  <si>
    <t>Tekuće pomoći iz općinskih proračuna</t>
  </si>
  <si>
    <t>6332</t>
  </si>
  <si>
    <t xml:space="preserve">Kapitalne pomoći proračunu iz drugih proračuna </t>
  </si>
  <si>
    <t>63321</t>
  </si>
  <si>
    <t>Kapitalne pomoći iz državnog proračuna</t>
  </si>
  <si>
    <t>63322</t>
  </si>
  <si>
    <t>Kapitalne pomoći iz županijskih proračuna</t>
  </si>
  <si>
    <t>63323</t>
  </si>
  <si>
    <t>Kapitalne pomoći iz gradskih proračuna</t>
  </si>
  <si>
    <t>63324</t>
  </si>
  <si>
    <t>Kapitalne pomoći iz općinskih proračuna</t>
  </si>
  <si>
    <t>634</t>
  </si>
  <si>
    <t>Pomoći od izvanproračunskih korisnika</t>
  </si>
  <si>
    <t>6341</t>
  </si>
  <si>
    <t xml:space="preserve">Tekuće pomoći od izvanproračunskih korisnika </t>
  </si>
  <si>
    <t>63414</t>
  </si>
  <si>
    <t>Tekuće pomoći od HZMO-a, HZZ-a i HZZO-a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</si>
  <si>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</si>
  <si>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</si>
  <si>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</si>
  <si>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</si>
  <si>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</si>
  <si>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izvanproračunskih korisnika</t>
  </si>
  <si>
    <t>63424</t>
  </si>
  <si>
    <t>Kapitalne pomoći od HZMO-a, HZZ-a i HZZO-a</t>
  </si>
  <si>
    <t>63425</t>
  </si>
  <si>
    <t>Kapitalne pomoći od ostalih izvanproračunskih korisnika državnog proračuna</t>
  </si>
  <si>
    <t>63426</t>
  </si>
  <si>
    <t>Kapitalne pomoći od izvanproračunskih korisnika županijskih, gradskih i općinskih proračuna</t>
  </si>
  <si>
    <t>635</t>
  </si>
  <si>
    <t>Pomoći izravnanja za decentralizirane funkcije</t>
  </si>
  <si>
    <t>6351</t>
  </si>
  <si>
    <t>Tekuće pomoći izravnanja za decentralizirane funkcije</t>
  </si>
  <si>
    <t>63511</t>
  </si>
  <si>
    <t>6352</t>
  </si>
  <si>
    <t>Kapitalne pomoći izravnanja za decentralizirane funkcije</t>
  </si>
  <si>
    <t>63521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</si>
  <si>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</si>
  <si>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</si>
  <si>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</si>
  <si>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</si>
  <si>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</si>
  <si>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</si>
  <si>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</si>
  <si>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</si>
  <si>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</si>
  <si>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</si>
  <si>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</si>
  <si>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</si>
  <si>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</si>
  <si>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</si>
  <si>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638</t>
  </si>
  <si>
    <t>Pomoći temeljem prijenosa EU sredstava</t>
  </si>
  <si>
    <t>6381</t>
  </si>
  <si>
    <t>Tekuće pomoći temeljem prijenosa EU sredstava</t>
  </si>
  <si>
    <t>63811</t>
  </si>
  <si>
    <t>Tekuće pomoći iz državnog proračuna temeljem prijenosa EU sredstava</t>
  </si>
  <si>
    <t>63812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</si>
  <si>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</si>
  <si>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</si>
  <si>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</si>
  <si>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</si>
  <si>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</si>
  <si>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6382</t>
  </si>
  <si>
    <t>Kapitalne pomoći temeljem prijenosa EU sredstava</t>
  </si>
  <si>
    <t>63821</t>
  </si>
  <si>
    <t>Kapitalne pomoći iz državnog proračuna temeljem prijenosa EU sredstava</t>
  </si>
  <si>
    <t>63822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</si>
  <si>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</si>
  <si>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</si>
  <si>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</si>
  <si>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</si>
  <si>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</si>
  <si>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639</t>
  </si>
  <si>
    <t>Prijenosi između proračunskih korisnika istog proračuna</t>
  </si>
  <si>
    <t>6391</t>
  </si>
  <si>
    <t>Tekući prijenosi između proračunskih korisnika istog proračuna</t>
  </si>
  <si>
    <t>63911</t>
  </si>
  <si>
    <t>6392</t>
  </si>
  <si>
    <t>Kapitalni prijenosi između proračunskih korisnika istog proračuna</t>
  </si>
  <si>
    <t>63921</t>
  </si>
  <si>
    <t>6393</t>
  </si>
  <si>
    <t>Tekući prijenosi između proračunskih korisnika istog proračuna temeljem prijenosa EU sredstava</t>
  </si>
  <si>
    <t>63931</t>
  </si>
  <si>
    <t>6394</t>
  </si>
  <si>
    <t>Kapitalni prijenosi između proračunskih korisnika istog proračuna temeljem prijenosa EU sredstava</t>
  </si>
  <si>
    <t>63941</t>
  </si>
  <si>
    <t>64</t>
  </si>
  <si>
    <t>Prihodi od imovine</t>
  </si>
  <si>
    <t>641</t>
  </si>
  <si>
    <t>Prihodi od financijske imovine</t>
  </si>
  <si>
    <t>6412</t>
  </si>
  <si>
    <t>Prihodi od kamata po vrijednosnim papirima</t>
  </si>
  <si>
    <t>64121</t>
  </si>
  <si>
    <t>Kamate za trezorske zapise</t>
  </si>
  <si>
    <t>64122</t>
  </si>
  <si>
    <t>Kamate za mjenice</t>
  </si>
  <si>
    <t>64123</t>
  </si>
  <si>
    <t>Kamate za obveznice</t>
  </si>
  <si>
    <t>64129</t>
  </si>
  <si>
    <t>Kamate za ostale vrijednosne papire</t>
  </si>
  <si>
    <t>6413</t>
  </si>
  <si>
    <t>Kamate na oročena sredstva i depozite po viđenju</t>
  </si>
  <si>
    <t>64131</t>
  </si>
  <si>
    <t>Kamate na oročena sredstva</t>
  </si>
  <si>
    <t>64132</t>
  </si>
  <si>
    <t>Kamate na depozite po viđenju</t>
  </si>
  <si>
    <t>6414</t>
  </si>
  <si>
    <t>Prihodi od zateznih kamata</t>
  </si>
  <si>
    <t>64141</t>
  </si>
  <si>
    <t>Zatezne kamate za poreze</t>
  </si>
  <si>
    <t>64142</t>
  </si>
  <si>
    <t>Zatezne kamate za doprinose</t>
  </si>
  <si>
    <t>64143</t>
  </si>
  <si>
    <t>Zatezne kamate iz obveznih odnosa i drugo</t>
  </si>
  <si>
    <t>6415</t>
  </si>
  <si>
    <t>Prihodi od pozitivnih tečajnih razlika i razlika zbog primjene valutne klauzule</t>
  </si>
  <si>
    <t>64151</t>
  </si>
  <si>
    <t>Prihodi od pozitivnih tečajnih razlika</t>
  </si>
  <si>
    <t>64152</t>
  </si>
  <si>
    <t>Valutna klauzula</t>
  </si>
  <si>
    <t>6416</t>
  </si>
  <si>
    <t>Prihodi od dividendi</t>
  </si>
  <si>
    <t>64161</t>
  </si>
  <si>
    <t>Prihod od dividendi na dionice u kreditnim i ostalim financijskim institucijama u javnom sektoru</t>
  </si>
  <si>
    <t>64162</t>
  </si>
  <si>
    <t>Prihodi od dividendi na dionice u trgovačkim društvima u javnom sektoru</t>
  </si>
  <si>
    <t>64163</t>
  </si>
  <si>
    <t>Prihod od dividendi na dionice u kreditnim i ostalim financijskim institucijama izvan javnog sektora</t>
  </si>
  <si>
    <t>64164</t>
  </si>
  <si>
    <t>Prihodi od dividendi na dionice u trgovačkim društvima izvan javnog sektora</t>
  </si>
  <si>
    <t>6417</t>
  </si>
  <si>
    <t>Prihodi iz dobiti trgovačkih društava, kreditnih i ostalih financijskih institucija po posebnim propisima</t>
  </si>
  <si>
    <t>64171</t>
  </si>
  <si>
    <t>Prihodi iz dobiti Hrvatske narodne banke</t>
  </si>
  <si>
    <t>64172</t>
  </si>
  <si>
    <t>Prihodi iz dobiti trgovačkih društava u javnom sektoru</t>
  </si>
  <si>
    <t>64173</t>
  </si>
  <si>
    <t>Prihod iz dobiti od poslovanja robnim zalihama</t>
  </si>
  <si>
    <t>64175</t>
  </si>
  <si>
    <t>Prihodi iz dobiti trgovačkih društava izvan javnog sektora</t>
  </si>
  <si>
    <t>64176</t>
  </si>
  <si>
    <t>Prihodi iz dobiti kreditnih i ostalih financijskih institucija</t>
  </si>
  <si>
    <t>64177</t>
  </si>
  <si>
    <t>Prihodi iz dobiti Hrvatske lutrije</t>
  </si>
  <si>
    <t>6419</t>
  </si>
  <si>
    <t>Ostali prihodi od financijske imovine</t>
  </si>
  <si>
    <t>64191</t>
  </si>
  <si>
    <t>Premije na izdane vrijednosne papire</t>
  </si>
  <si>
    <t>64199</t>
  </si>
  <si>
    <t>642</t>
  </si>
  <si>
    <t>Prihodi od nefinancijske imovine</t>
  </si>
  <si>
    <t>6421</t>
  </si>
  <si>
    <t>Naknade za koncesije</t>
  </si>
  <si>
    <t>64211</t>
  </si>
  <si>
    <t>Naknada za koncesije za pravo na lov</t>
  </si>
  <si>
    <t>64212</t>
  </si>
  <si>
    <t>Naknada za koncesije za frekvencije</t>
  </si>
  <si>
    <t>64213</t>
  </si>
  <si>
    <t>Naknada za koncesije na vodama i javnom vodnom dobru</t>
  </si>
  <si>
    <t>64214</t>
  </si>
  <si>
    <t>Naknada za koncesiju na pomorskom dobru</t>
  </si>
  <si>
    <t>64216</t>
  </si>
  <si>
    <t>Naknada za koncesije na javnim cestama</t>
  </si>
  <si>
    <t>64217</t>
  </si>
  <si>
    <t>Naknada za upotrebu pomorskog dobra</t>
  </si>
  <si>
    <t>64218</t>
  </si>
  <si>
    <t>Naknade za koncesije za carinske zone</t>
  </si>
  <si>
    <t>64219</t>
  </si>
  <si>
    <t>Naknade za koncesije za obavljanje javne zdravstvene službe i ostale koncesije</t>
  </si>
  <si>
    <t>6422</t>
  </si>
  <si>
    <t>Prihodi od zakupa i iznajmljivanja imovine</t>
  </si>
  <si>
    <t>64222</t>
  </si>
  <si>
    <t>Prihodi od zakupa poljoprivrednog zemljišta</t>
  </si>
  <si>
    <t>64223</t>
  </si>
  <si>
    <t>Prihodi od iznajmljivanja postrojenja i opreme</t>
  </si>
  <si>
    <t>64224</t>
  </si>
  <si>
    <t>Prihodi od iznajmljivanja stambenih objekata</t>
  </si>
  <si>
    <t>64225</t>
  </si>
  <si>
    <t>Prihodi od zakupa poslovnih objekata</t>
  </si>
  <si>
    <t>64229</t>
  </si>
  <si>
    <t>Ostali prihodi od zakupa i iznajmljivanja imovine</t>
  </si>
  <si>
    <t>6423</t>
  </si>
  <si>
    <t>Naknada za korištenje nefinancijske imovine</t>
  </si>
  <si>
    <t>64231</t>
  </si>
  <si>
    <t>Naknada za korištenje naftne luke, naftovoda i eksploataciju mineralnih sirovina</t>
  </si>
  <si>
    <t>64232</t>
  </si>
  <si>
    <t>Naknada za upotrebu uređaja i usluga kontrole letenja na teritoriju Republike Hrvatske</t>
  </si>
  <si>
    <t>64233</t>
  </si>
  <si>
    <t>Naknada za korištenje prostora elektrana</t>
  </si>
  <si>
    <t>64234</t>
  </si>
  <si>
    <t>Lovozakupnina</t>
  </si>
  <si>
    <t>64235</t>
  </si>
  <si>
    <t>Naknade za ribolov</t>
  </si>
  <si>
    <t>64236</t>
  </si>
  <si>
    <t>Spomenička renta</t>
  </si>
  <si>
    <t>64239</t>
  </si>
  <si>
    <t>Ostale naknade za korištenje nefinancijske imovine</t>
  </si>
  <si>
    <t>6424</t>
  </si>
  <si>
    <t>Naknade za ceste</t>
  </si>
  <si>
    <t>64241</t>
  </si>
  <si>
    <t>Godišnja naknada za upotrebu javnih cesta što se plaća pri registraciji motornih i priključnih vozila</t>
  </si>
  <si>
    <t>64242</t>
  </si>
  <si>
    <t>Naknada za izvanredni prijevoz</t>
  </si>
  <si>
    <t>64243</t>
  </si>
  <si>
    <t>Korisnička naknada (za prekomjernu upotrebu javne ceste)</t>
  </si>
  <si>
    <t>64244</t>
  </si>
  <si>
    <t>Naknada za korištenje cestovnog zemljišta</t>
  </si>
  <si>
    <t>64245</t>
  </si>
  <si>
    <t>Naknada za upotrebu javnih cesta motornim i priključnim vozilima registriranim izvan Republike Hrvatske</t>
  </si>
  <si>
    <t>64246</t>
  </si>
  <si>
    <t>Cestarina za upotrebu autoceste i objekata s naplatom</t>
  </si>
  <si>
    <t>64247</t>
  </si>
  <si>
    <t>Naknada za obavljanje pratećih djelatnosti</t>
  </si>
  <si>
    <t>64248</t>
  </si>
  <si>
    <t xml:space="preserve">Naknada u cijeni goriva </t>
  </si>
  <si>
    <t>64249</t>
  </si>
  <si>
    <t>Ostale naknade za ceste</t>
  </si>
  <si>
    <t>6425</t>
  </si>
  <si>
    <t>Prihodi od prodaje kratkotrajne nefinancijske imovine</t>
  </si>
  <si>
    <t>64251</t>
  </si>
  <si>
    <t>6429</t>
  </si>
  <si>
    <t>Ostali prihodi od nefinancijske imovine</t>
  </si>
  <si>
    <t>64299</t>
  </si>
  <si>
    <t>643</t>
  </si>
  <si>
    <t>Prihodi od kamata na dane zajmove</t>
  </si>
  <si>
    <t>6431</t>
  </si>
  <si>
    <t>Prihodi od kamata na dane zajmove međunarodnim organizacijama, institucijama i tijelima EU te inozemnim vladama</t>
  </si>
  <si>
    <t>64313</t>
  </si>
  <si>
    <t>Prihodi od kamata na dane zajmove međunarodnim organizacijama</t>
  </si>
  <si>
    <t>64314</t>
  </si>
  <si>
    <t>Prihodi od kamata na dane zajmove institucijama i tijelima EU</t>
  </si>
  <si>
    <t>64315</t>
  </si>
  <si>
    <t>Prihodi od kamata na dane zajmove inozemnim vladama u EU</t>
  </si>
  <si>
    <t>64316</t>
  </si>
  <si>
    <t>Prihodi od kamata na dane zajmove inozemnim vladama izvan EU</t>
  </si>
  <si>
    <t>6432</t>
  </si>
  <si>
    <t>Prihodi od kamata na dane zajmove neprofitnim organizacijama, građanima i kućanstvima</t>
  </si>
  <si>
    <t>64321</t>
  </si>
  <si>
    <t>Prihodi od kamata na dane zajmove neprofitnim organizacijama, građanima i kućanstvima u tuzemstvu</t>
  </si>
  <si>
    <t>64322</t>
  </si>
  <si>
    <t>Prihodi od kamata na dane zajmove neprofitnim organizacijama, građanima i kućanstvima u inozemstvu</t>
  </si>
  <si>
    <t>6433</t>
  </si>
  <si>
    <t>Prihodi od kamata na dane zajmove kreditnim i ostalim financijskim institucijama u javnom sektoru</t>
  </si>
  <si>
    <t>64332</t>
  </si>
  <si>
    <t>Prihodi od kamata na dane zajmove kreditnim institucijama u javnom sektoru</t>
  </si>
  <si>
    <t>64333</t>
  </si>
  <si>
    <t>Prihodi od kamata na dane zajmove osiguravajućim društvima u javnom sektoru</t>
  </si>
  <si>
    <t>64334</t>
  </si>
  <si>
    <t>Prihodi od kamata na dane zajmove ostalim financijskim institucijama u javnom sektoru</t>
  </si>
  <si>
    <t>6434</t>
  </si>
  <si>
    <t>Prihodi od kamata na dane zajmove trgovačkim društvima u javnom sektoru</t>
  </si>
  <si>
    <t>64341</t>
  </si>
  <si>
    <t>6435</t>
  </si>
  <si>
    <t>Prihodi od kamata na dane zajmove kreditnim i ostalim financijskim institucijama izvan javnog sektora</t>
  </si>
  <si>
    <t>64353</t>
  </si>
  <si>
    <t>Prihodi od kamata na dane zajmove tuzemnim kreditnim institucijama izvan javnog sektora</t>
  </si>
  <si>
    <t>64354</t>
  </si>
  <si>
    <t>Prihodi od kamata na dane zajmove tuzemnim osiguravajućim društvima izvan javnog sektora</t>
  </si>
  <si>
    <t>64355</t>
  </si>
  <si>
    <t>Prihodi od kamata na dane zajmove ostalim tuzemnim financijskim institucijama izvan javnog sektora</t>
  </si>
  <si>
    <t>64356</t>
  </si>
  <si>
    <t>Prihodi od kamata na dane zajmove inozemnim kreditnim institucijama</t>
  </si>
  <si>
    <t>64357</t>
  </si>
  <si>
    <t xml:space="preserve">Prihodi od kamata na dane zajmove inozemnim osiguravajućim društvima </t>
  </si>
  <si>
    <t>64358</t>
  </si>
  <si>
    <t>Prihodi od kamata na dane zajmove ostalim inozemnim financijskim institucijama</t>
  </si>
  <si>
    <t>6436</t>
  </si>
  <si>
    <t>Prihodi od kamata na dane zajmove trgovačkim društvima i obrtnicima izvan javnog sektora</t>
  </si>
  <si>
    <t>64363</t>
  </si>
  <si>
    <t>Prihodi od kamata na dane zajmove tuzemnim trgovačkim društvima izvan javnog sektora</t>
  </si>
  <si>
    <t>64364</t>
  </si>
  <si>
    <t>Prihodi od kamata na dane zajmove tuzemnim obrtnicima</t>
  </si>
  <si>
    <t>64365</t>
  </si>
  <si>
    <t>Prihodi od kamata na dane zajmove inozemnim trgovačkim društvima</t>
  </si>
  <si>
    <t>64366</t>
  </si>
  <si>
    <t>Prihodi od kamata na dane zajmove inozemnim obrtnicima</t>
  </si>
  <si>
    <t>6437</t>
  </si>
  <si>
    <t>Prihodi od kamata na dane zajmove drugim razinama vlasti</t>
  </si>
  <si>
    <t>64371</t>
  </si>
  <si>
    <t>Prihodi od kamata na dane zajmove državnom proračunu</t>
  </si>
  <si>
    <t>64372</t>
  </si>
  <si>
    <t>Prihodi od kamata na dane zajmove županijskim proračunima</t>
  </si>
  <si>
    <t>64373</t>
  </si>
  <si>
    <t>Prihodi od kamata na dane zajmove gradskim proračunima</t>
  </si>
  <si>
    <t>64374</t>
  </si>
  <si>
    <t>Prihodi od kamata na dane zajmove općinskim proračunima</t>
  </si>
  <si>
    <t>64375</t>
  </si>
  <si>
    <t>Prihodi od kamata na dane zajmove HZMO-u, HZZ-u i HZZO-u</t>
  </si>
  <si>
    <t>64376</t>
  </si>
  <si>
    <t>Prihodi od kamata na dane zajmove ostalim izvanproračunskim korisnicima državnog proračuna</t>
  </si>
  <si>
    <t>64377</t>
  </si>
  <si>
    <t>Prihodi od kamata na dane zajmove izvanproračunskim korisnicima županijskih, gradskih i općinskih proračuna</t>
  </si>
  <si>
    <t>644</t>
  </si>
  <si>
    <t>Prihodi od kamata na dane zajmove po protestiranim jamstvima</t>
  </si>
  <si>
    <t>6442</t>
  </si>
  <si>
    <t>Prihodi od kamata na dane zajmove neprofitnim organizacijama, građanima i kućanstvima po protestiranim jamstvima</t>
  </si>
  <si>
    <t>64421</t>
  </si>
  <si>
    <t>Prihodi od kamata na dane zajmove neprofitnim organizacijama, građanima i kućanstvima u tuzemstvu po protestiranim jamstvima</t>
  </si>
  <si>
    <t>64422</t>
  </si>
  <si>
    <t>Prihodi od kamata na dane zajmove neprofitnim organizacijama, građanima i kućanstvima u inozemstvu po protestiranim jamstvima</t>
  </si>
  <si>
    <t>6443</t>
  </si>
  <si>
    <t>Prihodi od kamata na dane zajmove kreditnim i ostalim financijskim institucijama u javnom sektoru  po protestiranim jamstvima</t>
  </si>
  <si>
    <t>64432</t>
  </si>
  <si>
    <t>Prihodi od kamata na dane zajmove kreditnim institucijama u javnom sektoru po protestiranim jamstvima</t>
  </si>
  <si>
    <t>64433</t>
  </si>
  <si>
    <t>Prihodi od kamata na dane zajmove osiguravajućim društvima u javnom sektoru po protestiranim jamstvima</t>
  </si>
  <si>
    <t>64434</t>
  </si>
  <si>
    <t>Prihodi od kamata na dane zajmove ostalim financijskim institucijama u javnom sektoru po protestiranim jamstvima</t>
  </si>
  <si>
    <t>6444</t>
  </si>
  <si>
    <t>Prihodi od kamata na dane zajmove trgovačkim društvima u javnom sektoru po protestiranim jamstvima</t>
  </si>
  <si>
    <t>64441</t>
  </si>
  <si>
    <t>6445</t>
  </si>
  <si>
    <t>Prihodi od kamata na dane zajmove kreditnim i ostalim financijskim institucijama izvan javnog sektora po protestiranim jamstvima</t>
  </si>
  <si>
    <t>64453</t>
  </si>
  <si>
    <t>Prihodi od kamata na dane zajmove tuzemnim kreditnim institucijama izvan javnog sektora po protestiranim jamstvima</t>
  </si>
  <si>
    <t>64454</t>
  </si>
  <si>
    <t>Prihodi od kamata na dane zajmove tuzemnim osiguravajućim društvima izvan javnog sektora po protestiranim jamstvima</t>
  </si>
  <si>
    <t>64455</t>
  </si>
  <si>
    <t>Prihodi od kamata na dane zajmove ostalim tuzemnim financijskim institucijama izvan javnog sektora po protestiranim jamstvima</t>
  </si>
  <si>
    <t>64456</t>
  </si>
  <si>
    <t>Prihodi od kamata na dane zajmove inozemnim kreditnim institucijama po protestiranim jamstvima</t>
  </si>
  <si>
    <t>64457</t>
  </si>
  <si>
    <t>Prihodi od kamata na dane zajmove inozemnim osiguravajućim društvima  po protestiranim jamstvima</t>
  </si>
  <si>
    <t>64458</t>
  </si>
  <si>
    <t>Prihodi od kamata na dane zajmove ostalim inozemnim financijskim institucijama po protestiranim jamstvima</t>
  </si>
  <si>
    <t>6446</t>
  </si>
  <si>
    <t>Prihodi od kamata na dane zajmove trgovačkim društvima i obrtnicima izvan javnog sektora po protestiranim jamstvima</t>
  </si>
  <si>
    <t>64463</t>
  </si>
  <si>
    <t>Prihodi od kamata na dane zajmove tuzemnim trgovačkim društvima izvan javnog sektora po protestiranim jamstvima</t>
  </si>
  <si>
    <t>64464</t>
  </si>
  <si>
    <t>Prihodi od kamata na dane zajmove tuzemnim obrtnicima po protestiranim jamstvima</t>
  </si>
  <si>
    <t>64465</t>
  </si>
  <si>
    <t>Prihodi od kamata na dane zajmove inozemnim trgovačkim društvima po protestiranim jamstvima</t>
  </si>
  <si>
    <t>64466</t>
  </si>
  <si>
    <t>Prihodi od kamata na dane zajmove inozemnim obrtnicima po protestiranim jamstvima</t>
  </si>
  <si>
    <t>6447</t>
  </si>
  <si>
    <t>Prihodi od kamata na dane zajmove drugim razinama vlasti po protestiranim jamstvima</t>
  </si>
  <si>
    <t>64471</t>
  </si>
  <si>
    <t>Prihodi od kamata na dane zajmove državnom proračunu po protestiranim jamstvima</t>
  </si>
  <si>
    <t>64472</t>
  </si>
  <si>
    <t>Prihodi od kamata na dane zajmove županijskim proračunima po protestiranim jamstvima</t>
  </si>
  <si>
    <t>64473</t>
  </si>
  <si>
    <t>Prihodi od kamata na dane zajmove gradskim proračunima po protestiranim jamstvima</t>
  </si>
  <si>
    <t>64474</t>
  </si>
  <si>
    <t>Prihodi od kamata na dane zajmove općinskim proračunima po protestiranim jamstvima</t>
  </si>
  <si>
    <t>64475</t>
  </si>
  <si>
    <t>Prihodi od kamata na dane zajmove HZMO-u, HZZ-u i HZZO-u po protestiranim jamstvima</t>
  </si>
  <si>
    <t>64476</t>
  </si>
  <si>
    <t>Prihodi od kamata na dane zajmove ostalim izvanproračunskim korisnicima državnog proračuna po protestiranim jamstvima</t>
  </si>
  <si>
    <t>64477</t>
  </si>
  <si>
    <t>Prihodi od kamata na dane zajmove izvanproračunskim korisnicima županijskih, gradskih i općinskih proračuna po protestiranim jamstvima</t>
  </si>
  <si>
    <t>65</t>
  </si>
  <si>
    <t>Prihodi od upravnih i administrativnih pristojbi, pristojbi po posebnim propisima i naknada</t>
  </si>
  <si>
    <t>651</t>
  </si>
  <si>
    <t>Upravne i administrativne pristojbe</t>
  </si>
  <si>
    <t>6511</t>
  </si>
  <si>
    <t>Državne upravne i sudske pristojbe</t>
  </si>
  <si>
    <t>65111</t>
  </si>
  <si>
    <t xml:space="preserve">Državne upravne pristojbe </t>
  </si>
  <si>
    <t>65112</t>
  </si>
  <si>
    <t>Sudske pristojbe</t>
  </si>
  <si>
    <t>6512</t>
  </si>
  <si>
    <t>Županijske, gradske i općinske pristojbe i naknade</t>
  </si>
  <si>
    <t>65121</t>
  </si>
  <si>
    <t>Županijske upravne pristojbe</t>
  </si>
  <si>
    <t>65122</t>
  </si>
  <si>
    <t>Županijske naknade</t>
  </si>
  <si>
    <t>65123</t>
  </si>
  <si>
    <t>Gradske i općinske upravne pristojbe</t>
  </si>
  <si>
    <t>65129</t>
  </si>
  <si>
    <t>Ostale naknade utvrđene županijskom/gradskom/općinskom odlukom</t>
  </si>
  <si>
    <t>6513</t>
  </si>
  <si>
    <t>Ostale upravne pristojbe i naknade</t>
  </si>
  <si>
    <t>65131</t>
  </si>
  <si>
    <t>Administrativne pristojbe HANFA-e</t>
  </si>
  <si>
    <t>65132</t>
  </si>
  <si>
    <t>Naknada koja se plaća pri izdavanju dugoročnih vrijednosnih papira</t>
  </si>
  <si>
    <t>65133</t>
  </si>
  <si>
    <t>Naknade za izdana državna jamstva</t>
  </si>
  <si>
    <t>65134</t>
  </si>
  <si>
    <t>Pristojbe za izdane dozvole za prijelaz državne granice</t>
  </si>
  <si>
    <t>65135</t>
  </si>
  <si>
    <t>Pristojbe i naknade što ih plaćaju osobe u tranzitu</t>
  </si>
  <si>
    <t>65136</t>
  </si>
  <si>
    <t>Naknada za pristup podacima Sudskog registra</t>
  </si>
  <si>
    <t>65137</t>
  </si>
  <si>
    <t>Upravna pristojba u području prava industrijskog vlasništva</t>
  </si>
  <si>
    <t>65138</t>
  </si>
  <si>
    <t>Javnobilježničke pristojbe</t>
  </si>
  <si>
    <t>65139</t>
  </si>
  <si>
    <t>Prihod od prodaje državnih biljega</t>
  </si>
  <si>
    <t>6514</t>
  </si>
  <si>
    <t>Ostale pristojbe i naknade</t>
  </si>
  <si>
    <t>65141</t>
  </si>
  <si>
    <t>Boravišne pristojbe</t>
  </si>
  <si>
    <t>65148</t>
  </si>
  <si>
    <t>Ostale naknade i pristojbe za posebne namjene</t>
  </si>
  <si>
    <t>65149</t>
  </si>
  <si>
    <t>Ostale nespomenute pristojbe i naknade</t>
  </si>
  <si>
    <t>652</t>
  </si>
  <si>
    <t>Prihodi po posebnim propisima</t>
  </si>
  <si>
    <t>6521</t>
  </si>
  <si>
    <t>Prihodi državne uprave</t>
  </si>
  <si>
    <t>65211</t>
  </si>
  <si>
    <t>Naknada za pregled bilja pri uvozu i provozu</t>
  </si>
  <si>
    <t>65212</t>
  </si>
  <si>
    <t>Naknada za veterinarsko-sanitarne preglede u prometu preko granice</t>
  </si>
  <si>
    <t>65213</t>
  </si>
  <si>
    <t>Naknada za dodjelu godišnjeg kontingenta radnih dozvola</t>
  </si>
  <si>
    <t>65214</t>
  </si>
  <si>
    <t>Naknada za sigurnost plovidbe koja se plaća za strane jahte i brodice</t>
  </si>
  <si>
    <t>65215</t>
  </si>
  <si>
    <t>Prihodi od prodaje robnih zaliha</t>
  </si>
  <si>
    <t>65218</t>
  </si>
  <si>
    <t xml:space="preserve">Ostali prihodi državne uprave za posebne namjene </t>
  </si>
  <si>
    <t>65219</t>
  </si>
  <si>
    <t>Ostali nespomenuti prihodi državne uprave</t>
  </si>
  <si>
    <t>6522</t>
  </si>
  <si>
    <t>Prihodi vodnog gospodarstva</t>
  </si>
  <si>
    <t>65221</t>
  </si>
  <si>
    <t>Vodni doprinos</t>
  </si>
  <si>
    <t>65223</t>
  </si>
  <si>
    <t>Naknada za zaštitu voda</t>
  </si>
  <si>
    <t>65224</t>
  </si>
  <si>
    <t>Naknada za uređenje voda</t>
  </si>
  <si>
    <t>65225</t>
  </si>
  <si>
    <t>Naknada za korištenje voda</t>
  </si>
  <si>
    <t>65229</t>
  </si>
  <si>
    <t>Ostali prihodi vodnog gospodarstva</t>
  </si>
  <si>
    <t>6524</t>
  </si>
  <si>
    <t>Doprinosi za šume</t>
  </si>
  <si>
    <t>65241</t>
  </si>
  <si>
    <t>6525</t>
  </si>
  <si>
    <t>Mjesni samodoprinos</t>
  </si>
  <si>
    <t>65251</t>
  </si>
  <si>
    <t>65252</t>
  </si>
  <si>
    <t>Mjesni samodoprinos od poljoprivrednika</t>
  </si>
  <si>
    <t>6526</t>
  </si>
  <si>
    <t xml:space="preserve">Ostali nespomenuti prihodi </t>
  </si>
  <si>
    <t>65261</t>
  </si>
  <si>
    <t>65262</t>
  </si>
  <si>
    <t>65263</t>
  </si>
  <si>
    <t>Premija za osiguranje od požara</t>
  </si>
  <si>
    <t>65264</t>
  </si>
  <si>
    <t>Sufinanciranje cijene usluge, participacije i slično</t>
  </si>
  <si>
    <t>65265</t>
  </si>
  <si>
    <t>Dopunsko zdravstveno osiguranje</t>
  </si>
  <si>
    <t>65266</t>
  </si>
  <si>
    <t>Prihodi na temelju refundacija rashoda iz prethodnih godina</t>
  </si>
  <si>
    <t>65267</t>
  </si>
  <si>
    <t>Prihodi s naslova osiguranja, refundacije štete i totalne štete</t>
  </si>
  <si>
    <t>65268</t>
  </si>
  <si>
    <t xml:space="preserve">Ostali prihodi za posebne namjene </t>
  </si>
  <si>
    <t>65269</t>
  </si>
  <si>
    <t>Ostali nespomenuti prihodi po posebnim propisima</t>
  </si>
  <si>
    <t>6527</t>
  </si>
  <si>
    <t>Naknade od financijske imovine</t>
  </si>
  <si>
    <t>65271</t>
  </si>
  <si>
    <t>Naknade za izdane vrijednosne papire</t>
  </si>
  <si>
    <t>65272</t>
  </si>
  <si>
    <t>Naknade za izdana jamstva</t>
  </si>
  <si>
    <t>6528</t>
  </si>
  <si>
    <t>Prihodi od novčane naknade poslodavca zbog nezapošljavanja osoba s invaliditetom</t>
  </si>
  <si>
    <t>65281</t>
  </si>
  <si>
    <t>653</t>
  </si>
  <si>
    <t xml:space="preserve">Komunalni doprinosi i naknade </t>
  </si>
  <si>
    <t>6531</t>
  </si>
  <si>
    <t>Komunalni doprinosi</t>
  </si>
  <si>
    <t>65311</t>
  </si>
  <si>
    <t>6532</t>
  </si>
  <si>
    <t>Komunalne naknade</t>
  </si>
  <si>
    <t>65321</t>
  </si>
  <si>
    <t>6533</t>
  </si>
  <si>
    <t xml:space="preserve">Naknade za priključak </t>
  </si>
  <si>
    <t>65331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</si>
  <si>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</si>
  <si>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</si>
  <si>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</si>
  <si>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</si>
  <si>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</si>
  <si>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</si>
  <si>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</si>
  <si>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</si>
  <si>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</si>
  <si>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</si>
  <si>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</si>
  <si>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</si>
  <si>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</si>
  <si>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663</t>
  </si>
  <si>
    <t>Donacije od pravnih i fizičkih osoba izvan općeg proračuna</t>
  </si>
  <si>
    <t>6631</t>
  </si>
  <si>
    <t>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</si>
  <si>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</si>
  <si>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</si>
  <si>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</si>
  <si>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</si>
  <si>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</si>
  <si>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</si>
  <si>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</si>
  <si>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</si>
  <si>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</t>
  </si>
  <si>
    <t>Kapitalne donacije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</si>
  <si>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</si>
  <si>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</si>
  <si>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</si>
  <si>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</si>
  <si>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</si>
  <si>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</si>
  <si>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</si>
  <si>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</si>
  <si>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</si>
  <si>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</si>
  <si>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</si>
  <si>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</si>
  <si>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</si>
  <si>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</si>
  <si>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</si>
  <si>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6712</t>
  </si>
  <si>
    <t>Prihodi iz nadležnog proračuna za financiranje rashoda za nabavu nefinancijske imovine</t>
  </si>
  <si>
    <t>67121</t>
  </si>
  <si>
    <t>6714</t>
  </si>
  <si>
    <t>Prihodi iz nadležnog proračuna za financiranje izdataka za financijsku imovinu i otplatu zajmova</t>
  </si>
  <si>
    <t>67141</t>
  </si>
  <si>
    <t>673</t>
  </si>
  <si>
    <t>Prihodi od HZZO-a na temelju ugovornih obveza</t>
  </si>
  <si>
    <t>6731</t>
  </si>
  <si>
    <t>67311</t>
  </si>
  <si>
    <t>68</t>
  </si>
  <si>
    <t>Kazne, upravne mjere i ostali prihodi</t>
  </si>
  <si>
    <t>681</t>
  </si>
  <si>
    <t>Kazne i upravne mjere</t>
  </si>
  <si>
    <t>6811</t>
  </si>
  <si>
    <t>Kazne za carinske prekršaje</t>
  </si>
  <si>
    <t>68111</t>
  </si>
  <si>
    <t>6812</t>
  </si>
  <si>
    <t>Kazne za devizne prekršaje</t>
  </si>
  <si>
    <t>68121</t>
  </si>
  <si>
    <t>6813</t>
  </si>
  <si>
    <t>Kazne za porezne prekršaje</t>
  </si>
  <si>
    <t>68131</t>
  </si>
  <si>
    <t>6814</t>
  </si>
  <si>
    <t>Kazne za prekršaje trgovačkih društava - privredne prijestupe</t>
  </si>
  <si>
    <t>68141</t>
  </si>
  <si>
    <t>Kazne za privredne prijestupe</t>
  </si>
  <si>
    <t>6815</t>
  </si>
  <si>
    <t>Kazne za prometne i ostale prekršaje u nadležnosti MUP-a</t>
  </si>
  <si>
    <t>68151</t>
  </si>
  <si>
    <t>6816</t>
  </si>
  <si>
    <t>Kazne i druge mjere u kaznenom postupku</t>
  </si>
  <si>
    <t>68161</t>
  </si>
  <si>
    <t>6817</t>
  </si>
  <si>
    <t>Kazne za prekršaje na kulturnim dobrima</t>
  </si>
  <si>
    <t>68171</t>
  </si>
  <si>
    <t>6818</t>
  </si>
  <si>
    <t xml:space="preserve">Upravne mjere </t>
  </si>
  <si>
    <t>68181</t>
  </si>
  <si>
    <t>Upravne mjere</t>
  </si>
  <si>
    <t>6819</t>
  </si>
  <si>
    <t>Ostale kazne</t>
  </si>
  <si>
    <t>68191</t>
  </si>
  <si>
    <t>Ostale nespomenute kazne</t>
  </si>
  <si>
    <t>683</t>
  </si>
  <si>
    <t>Ostali prihodi</t>
  </si>
  <si>
    <t>6831</t>
  </si>
  <si>
    <t>68311</t>
  </si>
  <si>
    <t>69</t>
  </si>
  <si>
    <t>Raspored prihoda i prijelazni računi</t>
  </si>
  <si>
    <t>691</t>
  </si>
  <si>
    <t>Raspored prihoda</t>
  </si>
  <si>
    <t>6911</t>
  </si>
  <si>
    <t>69111</t>
  </si>
  <si>
    <t>692</t>
  </si>
  <si>
    <t>Prijelazni račun</t>
  </si>
  <si>
    <t>6921</t>
  </si>
  <si>
    <t>69211</t>
  </si>
  <si>
    <t>7</t>
  </si>
  <si>
    <t>Prihodi od prodaje nefinancijske imovine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</si>
  <si>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</si>
  <si>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</si>
  <si>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</si>
  <si>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</si>
  <si>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</si>
  <si>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</si>
  <si>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71111</t>
  </si>
  <si>
    <t>Poljoprivredno zemljište</t>
  </si>
  <si>
    <t>71112</t>
  </si>
  <si>
    <t>Građevinsko zemljište</t>
  </si>
  <si>
    <t>71119</t>
  </si>
  <si>
    <t>Ostala zemljišta</t>
  </si>
  <si>
    <t>7112</t>
  </si>
  <si>
    <t>Rudna bogatstva</t>
  </si>
  <si>
    <t>71121</t>
  </si>
  <si>
    <t>Nafta i zemni plin</t>
  </si>
  <si>
    <t>71122</t>
  </si>
  <si>
    <t>Plemeniti metali</t>
  </si>
  <si>
    <t>71123</t>
  </si>
  <si>
    <t>Drago kamenje</t>
  </si>
  <si>
    <t>71129</t>
  </si>
  <si>
    <t>Ostala rudna bogatstva</t>
  </si>
  <si>
    <t>7113</t>
  </si>
  <si>
    <t>Prihodi od prodaje ostale prirodne materijalne imovine</t>
  </si>
  <si>
    <t>71131</t>
  </si>
  <si>
    <t>Nacionalni parkovi i parkovi prirode</t>
  </si>
  <si>
    <t>71132</t>
  </si>
  <si>
    <t>Vodna bogatstva (vode)</t>
  </si>
  <si>
    <t>71133</t>
  </si>
  <si>
    <t>Elektromagnetske frekvencije</t>
  </si>
  <si>
    <t>71139</t>
  </si>
  <si>
    <t>Ostala nespomenuta prirodna materijalna imovina</t>
  </si>
  <si>
    <t>712</t>
  </si>
  <si>
    <t>Prihodi od prodaje nematerijalne imovine</t>
  </si>
  <si>
    <t>7121</t>
  </si>
  <si>
    <t>Patenti</t>
  </si>
  <si>
    <t>71211</t>
  </si>
  <si>
    <t>7122</t>
  </si>
  <si>
    <t>Koncesije</t>
  </si>
  <si>
    <t>71221</t>
  </si>
  <si>
    <t>7123</t>
  </si>
  <si>
    <t>Licence</t>
  </si>
  <si>
    <t>71231</t>
  </si>
  <si>
    <t>7124</t>
  </si>
  <si>
    <t>Ostala prava</t>
  </si>
  <si>
    <t>71241</t>
  </si>
  <si>
    <t>Ulaganja na tuđoj imovini radi prava korištenja</t>
  </si>
  <si>
    <t>71242</t>
  </si>
  <si>
    <t>Višegodišnji zakup građevinskih objekata</t>
  </si>
  <si>
    <t>71243</t>
  </si>
  <si>
    <t>Zaštitni znak</t>
  </si>
  <si>
    <t>71244</t>
  </si>
  <si>
    <t>Prava korištenja telefonskih linija</t>
  </si>
  <si>
    <t>71245</t>
  </si>
  <si>
    <t>Dugogodišnji zakup zemljišta</t>
  </si>
  <si>
    <t>71249</t>
  </si>
  <si>
    <t>Ostala nespomenuta prava</t>
  </si>
  <si>
    <t>7125</t>
  </si>
  <si>
    <t>Goodwill</t>
  </si>
  <si>
    <t>71251</t>
  </si>
  <si>
    <t>7126</t>
  </si>
  <si>
    <t>Ostala nematerijalna imovina</t>
  </si>
  <si>
    <t>71261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</si>
  <si>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</si>
  <si>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</si>
  <si>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</si>
  <si>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</si>
  <si>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</si>
  <si>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</si>
  <si>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72111</t>
  </si>
  <si>
    <t>Stambeni objekti za zaposlene</t>
  </si>
  <si>
    <t>72112</t>
  </si>
  <si>
    <t>Stambeni objekti za socijalne skupine građana</t>
  </si>
  <si>
    <t>72119</t>
  </si>
  <si>
    <t>Ostali stambeni objekti</t>
  </si>
  <si>
    <t>7212</t>
  </si>
  <si>
    <t>Poslovni objekti</t>
  </si>
  <si>
    <t>72121</t>
  </si>
  <si>
    <t>Uredski objekti</t>
  </si>
  <si>
    <t>72122</t>
  </si>
  <si>
    <t>Bolnice, ostali zdravstveni objekti, laboratoriji, umirovljenički domovi i centri za socijalnu skrb</t>
  </si>
  <si>
    <t>72123</t>
  </si>
  <si>
    <t>Zgrade znanstvenih i obrazovnih institucija (fakulteti, škole, vrtići i slično)</t>
  </si>
  <si>
    <t>72124</t>
  </si>
  <si>
    <t>Zgrade kulturnih institucija (kazališta, muzeji, galerije, domovi kulture, knjižnice i slično)</t>
  </si>
  <si>
    <t>72125</t>
  </si>
  <si>
    <t>Restorani, odmarališta i ostali ugostiteljski objekti</t>
  </si>
  <si>
    <t>72126</t>
  </si>
  <si>
    <t>Sportske dvorane i rekreacijski objekti</t>
  </si>
  <si>
    <t>72127</t>
  </si>
  <si>
    <t>Tvorničke hale, skladišta, silosi, garaže i slično</t>
  </si>
  <si>
    <t>72129</t>
  </si>
  <si>
    <t>Ostali poslovni građevinski objekti</t>
  </si>
  <si>
    <t>7213</t>
  </si>
  <si>
    <t>Ceste, željeznice i ostali prometni objekti</t>
  </si>
  <si>
    <t>72131</t>
  </si>
  <si>
    <t>Ceste</t>
  </si>
  <si>
    <t>72132</t>
  </si>
  <si>
    <t xml:space="preserve">Željeznice </t>
  </si>
  <si>
    <t>72133</t>
  </si>
  <si>
    <t>Zrakoplovne piste</t>
  </si>
  <si>
    <t>72134</t>
  </si>
  <si>
    <t>Mostovi i tuneli</t>
  </si>
  <si>
    <t>72139</t>
  </si>
  <si>
    <t>Ostali slični prometni objekti</t>
  </si>
  <si>
    <t>7214</t>
  </si>
  <si>
    <t>Ostali građevinski objekti</t>
  </si>
  <si>
    <t>72141</t>
  </si>
  <si>
    <t>Plinovod, vodovod, kanalizacija</t>
  </si>
  <si>
    <t>72142</t>
  </si>
  <si>
    <t>Kanali i luke</t>
  </si>
  <si>
    <t>72143</t>
  </si>
  <si>
    <t>Iskopi, rudnici i ostali objekti za eksploataciju rudnog bogatstva</t>
  </si>
  <si>
    <t>72144</t>
  </si>
  <si>
    <t>Energetski i komunikacijski vodovi</t>
  </si>
  <si>
    <t>72145</t>
  </si>
  <si>
    <t>Sportski i rekreacijski tereni</t>
  </si>
  <si>
    <t>72146</t>
  </si>
  <si>
    <t>Spomenici (povijesni, kulturni i slično)</t>
  </si>
  <si>
    <t>72147</t>
  </si>
  <si>
    <t>Javna rasvjeta</t>
  </si>
  <si>
    <t>72149</t>
  </si>
  <si>
    <t>Ostali nespomenuti građevinski objekti</t>
  </si>
  <si>
    <t>722</t>
  </si>
  <si>
    <t>Prihodi od prodaje postrojenja i opreme</t>
  </si>
  <si>
    <t>7221</t>
  </si>
  <si>
    <t>Uredska oprema i namještaj</t>
  </si>
  <si>
    <t>72211</t>
  </si>
  <si>
    <t>Računala i računalna oprema</t>
  </si>
  <si>
    <t>72212</t>
  </si>
  <si>
    <t>Uredski namještaj</t>
  </si>
  <si>
    <t>72219</t>
  </si>
  <si>
    <t>Ostala uredska oprema</t>
  </si>
  <si>
    <t>7222</t>
  </si>
  <si>
    <t>Komunikacijska oprema</t>
  </si>
  <si>
    <t>72221</t>
  </si>
  <si>
    <t>Radio i TV prijemnici</t>
  </si>
  <si>
    <t>72222</t>
  </si>
  <si>
    <t>Telefoni i ostali komunikacijski uređaji</t>
  </si>
  <si>
    <t>72223</t>
  </si>
  <si>
    <t>Telefonske i telegrafske centrale s pripadajućim instalacijama</t>
  </si>
  <si>
    <t>72229</t>
  </si>
  <si>
    <t>Ostala komunikacijska oprema</t>
  </si>
  <si>
    <t>7223</t>
  </si>
  <si>
    <t>Oprema za održavanje i zaštitu</t>
  </si>
  <si>
    <t>72231</t>
  </si>
  <si>
    <t>Oprema za grijanje, ventilaciju i hlađenje</t>
  </si>
  <si>
    <t>72232</t>
  </si>
  <si>
    <t>Oprema za održavanje prostorija</t>
  </si>
  <si>
    <t>72233</t>
  </si>
  <si>
    <t>Oprema za protupožarnu zaštitu (osim vozila)</t>
  </si>
  <si>
    <t>72234</t>
  </si>
  <si>
    <t>Oprema za civilnu zaštitu</t>
  </si>
  <si>
    <t>72235</t>
  </si>
  <si>
    <t>Policijska oprema</t>
  </si>
  <si>
    <t>72239</t>
  </si>
  <si>
    <t>Ostala oprema za održavanje i zaštitu</t>
  </si>
  <si>
    <t>7224</t>
  </si>
  <si>
    <t>Medicinska i laboratorijska oprema</t>
  </si>
  <si>
    <t>72241</t>
  </si>
  <si>
    <t>Medicinska oprema</t>
  </si>
  <si>
    <t>72242</t>
  </si>
  <si>
    <t>Laboratorijska oprema</t>
  </si>
  <si>
    <t>7225</t>
  </si>
  <si>
    <t>Instrumenti, uređaji i strojevi</t>
  </si>
  <si>
    <t>72251</t>
  </si>
  <si>
    <t>Precizni i optički instrumenti</t>
  </si>
  <si>
    <t>72252</t>
  </si>
  <si>
    <t>Mjerni i kontrolni uređaji</t>
  </si>
  <si>
    <t>72253</t>
  </si>
  <si>
    <t>Strojevi za obradu zemljišta</t>
  </si>
  <si>
    <t>72259</t>
  </si>
  <si>
    <t>Ostali instrumenti, uređaji i strojevi</t>
  </si>
  <si>
    <t>7226</t>
  </si>
  <si>
    <t>Sportska i glazbena oprema</t>
  </si>
  <si>
    <t>72261</t>
  </si>
  <si>
    <t>Sportska oprema</t>
  </si>
  <si>
    <t>72262</t>
  </si>
  <si>
    <t>Glazbeni instrumenti i oprema</t>
  </si>
  <si>
    <t>7227</t>
  </si>
  <si>
    <t>Uređaji, strojevi i oprema za ostale namjene</t>
  </si>
  <si>
    <t>72271</t>
  </si>
  <si>
    <t>Uređaji</t>
  </si>
  <si>
    <t>72272</t>
  </si>
  <si>
    <t>Strojevi</t>
  </si>
  <si>
    <t>72273</t>
  </si>
  <si>
    <t>Oprema</t>
  </si>
  <si>
    <t>7228</t>
  </si>
  <si>
    <t>Vojna oprema</t>
  </si>
  <si>
    <t>72281</t>
  </si>
  <si>
    <t>723</t>
  </si>
  <si>
    <t>Prihodi od prodaje prijevoznih sredstava</t>
  </si>
  <si>
    <t>7231</t>
  </si>
  <si>
    <t>Prijevozna sredstva u cestovnom prometu</t>
  </si>
  <si>
    <t>72311</t>
  </si>
  <si>
    <t>Osobni automobili</t>
  </si>
  <si>
    <t>72312</t>
  </si>
  <si>
    <t>Autobusi</t>
  </si>
  <si>
    <t>72313</t>
  </si>
  <si>
    <t>Kombi vozila</t>
  </si>
  <si>
    <t>72314</t>
  </si>
  <si>
    <t>Kamioni</t>
  </si>
  <si>
    <t>72315</t>
  </si>
  <si>
    <t>Traktori</t>
  </si>
  <si>
    <t>72316</t>
  </si>
  <si>
    <t>Terenska vozila (protupožarna, vojna i slično)</t>
  </si>
  <si>
    <t>72317</t>
  </si>
  <si>
    <t>Motocikli</t>
  </si>
  <si>
    <t>72318</t>
  </si>
  <si>
    <t>Bicikli</t>
  </si>
  <si>
    <t>72319</t>
  </si>
  <si>
    <t>Ostala prijevozna sredstva u cestovnom prometu</t>
  </si>
  <si>
    <t>7232</t>
  </si>
  <si>
    <t>Prijevozna sredstva u željezničkom prometu</t>
  </si>
  <si>
    <t>72321</t>
  </si>
  <si>
    <t>Lokomotive</t>
  </si>
  <si>
    <t>72322</t>
  </si>
  <si>
    <t>Vagoni</t>
  </si>
  <si>
    <t>72323</t>
  </si>
  <si>
    <t>Uspinjače</t>
  </si>
  <si>
    <t>72324</t>
  </si>
  <si>
    <t>Tramvaji</t>
  </si>
  <si>
    <t>72329</t>
  </si>
  <si>
    <t>Ostala prijevozna sredstva u željezničkom prometu i slično</t>
  </si>
  <si>
    <t>7233</t>
  </si>
  <si>
    <t>Prijevozna sredstva u pomorskom i riječnom prometu</t>
  </si>
  <si>
    <t>72331</t>
  </si>
  <si>
    <t>Plovila</t>
  </si>
  <si>
    <t>72332</t>
  </si>
  <si>
    <t>Trajekti</t>
  </si>
  <si>
    <t>72339</t>
  </si>
  <si>
    <t>Ostala prijevozna sredstva u pomorskom i riječnom prometu</t>
  </si>
  <si>
    <t>7234</t>
  </si>
  <si>
    <t>Prijevozna sredstva u zračnom prometu</t>
  </si>
  <si>
    <t>72341</t>
  </si>
  <si>
    <t>Helikopteri</t>
  </si>
  <si>
    <t>72342</t>
  </si>
  <si>
    <t>Zrakoplovi</t>
  </si>
  <si>
    <t>72349</t>
  </si>
  <si>
    <t>Ostala prijevozna sredstva u zračnom prometu</t>
  </si>
  <si>
    <t>724</t>
  </si>
  <si>
    <t>Prihodi od prodaje knjiga, umjetničkih djela i ostalih izložbenih vrijednosti</t>
  </si>
  <si>
    <t>7241</t>
  </si>
  <si>
    <t>Knjige</t>
  </si>
  <si>
    <t>72411</t>
  </si>
  <si>
    <t xml:space="preserve">Knjige </t>
  </si>
  <si>
    <t>7242</t>
  </si>
  <si>
    <t>Umjetnička djela (izložena u galerijama, muzejima i slično)</t>
  </si>
  <si>
    <t>72421</t>
  </si>
  <si>
    <t>Djela likovnih umjetnika</t>
  </si>
  <si>
    <t>72422</t>
  </si>
  <si>
    <t>Kiparska djela</t>
  </si>
  <si>
    <t>72429</t>
  </si>
  <si>
    <t>Ostala umjetnička djela</t>
  </si>
  <si>
    <t>7243</t>
  </si>
  <si>
    <t>Muzejski izlošci i predmeti prirodnih rijetkosti</t>
  </si>
  <si>
    <t>72431</t>
  </si>
  <si>
    <t>Muzejski izlošci</t>
  </si>
  <si>
    <t>72432</t>
  </si>
  <si>
    <t>Predmeti prirodnih rijetkosti</t>
  </si>
  <si>
    <t>7244</t>
  </si>
  <si>
    <t>Ostale nespomenute izložbene vrijednosti</t>
  </si>
  <si>
    <t>72441</t>
  </si>
  <si>
    <t>725</t>
  </si>
  <si>
    <t>Prihodi od prodaje višegodišnjih nasada i osnovnog stada</t>
  </si>
  <si>
    <t>7251</t>
  </si>
  <si>
    <t>Višegodišnji nasadi</t>
  </si>
  <si>
    <t>72511</t>
  </si>
  <si>
    <t>Šume</t>
  </si>
  <si>
    <t>72519</t>
  </si>
  <si>
    <t>Ostali višegodišnji nasadi</t>
  </si>
  <si>
    <t>7252</t>
  </si>
  <si>
    <t>Osnovno stado</t>
  </si>
  <si>
    <t>72521</t>
  </si>
  <si>
    <t>726</t>
  </si>
  <si>
    <t>Prihodi od prodaje nematerijalne proizvedene imovine</t>
  </si>
  <si>
    <t>7261</t>
  </si>
  <si>
    <t>Istraživanje rudnih bogatstava</t>
  </si>
  <si>
    <t>72611</t>
  </si>
  <si>
    <t>7262</t>
  </si>
  <si>
    <t>Ulaganja u računalne programe</t>
  </si>
  <si>
    <t>72621</t>
  </si>
  <si>
    <t>7263</t>
  </si>
  <si>
    <t>Umjetnička, literarna i znanstvena djela</t>
  </si>
  <si>
    <t>72631</t>
  </si>
  <si>
    <t>Filmovi, kazališne i glazbene predstave</t>
  </si>
  <si>
    <t>72632</t>
  </si>
  <si>
    <t>Zvučni i tekstualni zapisi</t>
  </si>
  <si>
    <t>72633</t>
  </si>
  <si>
    <t>Radio i TV programi</t>
  </si>
  <si>
    <t>72634</t>
  </si>
  <si>
    <t>Kulturne i sportske priredbe</t>
  </si>
  <si>
    <t>72636</t>
  </si>
  <si>
    <t>Znanstveni radovi i dokumentacija</t>
  </si>
  <si>
    <t>72637</t>
  </si>
  <si>
    <t>Dokumenti prostornog uređenja (prostorni planovi i ostalo)</t>
  </si>
  <si>
    <t>72639</t>
  </si>
  <si>
    <t>Ostala umjetnička, literarna i znanstvena djela</t>
  </si>
  <si>
    <t>7264</t>
  </si>
  <si>
    <t>Ostala nematerijalna proizvedena imovina</t>
  </si>
  <si>
    <t>72641</t>
  </si>
  <si>
    <t>73</t>
  </si>
  <si>
    <t>Prihodi od prodaje plemenitih metala i ostalih pohranjenih vrijednosti</t>
  </si>
  <si>
    <t>731</t>
  </si>
  <si>
    <t>7311</t>
  </si>
  <si>
    <t>Plemeniti metali i drago kamenje</t>
  </si>
  <si>
    <t>73111</t>
  </si>
  <si>
    <t>73112</t>
  </si>
  <si>
    <t>7312</t>
  </si>
  <si>
    <t>Pohranjene knjige, umjetnička djela i slične vrijednosti</t>
  </si>
  <si>
    <t>73121</t>
  </si>
  <si>
    <t>Pohranjene knjige</t>
  </si>
  <si>
    <t>73122</t>
  </si>
  <si>
    <t>Pohranjena djela likovnih umjetnika</t>
  </si>
  <si>
    <t>73123</t>
  </si>
  <si>
    <t>Pohranjena kiparska djela</t>
  </si>
  <si>
    <t>73124</t>
  </si>
  <si>
    <t>Pohranjeni nakit</t>
  </si>
  <si>
    <t>73125</t>
  </si>
  <si>
    <t>Arhivska građa</t>
  </si>
  <si>
    <t>73126</t>
  </si>
  <si>
    <t>Državna službena kartografija</t>
  </si>
  <si>
    <t>73129</t>
  </si>
  <si>
    <t>Ostale pohranjene vrijednosti</t>
  </si>
  <si>
    <t>74</t>
  </si>
  <si>
    <t>Prihodi od prodaje proizvedene kratkotrajne imovine</t>
  </si>
  <si>
    <t>741</t>
  </si>
  <si>
    <t>Prihodi od prodaje zaliha</t>
  </si>
  <si>
    <t>7411</t>
  </si>
  <si>
    <t>Strateške zalihe</t>
  </si>
  <si>
    <t>74111</t>
  </si>
  <si>
    <t>Ostale strateške zalihe</t>
  </si>
  <si>
    <t>79</t>
  </si>
  <si>
    <t>791</t>
  </si>
  <si>
    <t>7911</t>
  </si>
  <si>
    <t>79111</t>
  </si>
  <si>
    <t>8</t>
  </si>
  <si>
    <t>Primici od financijske imovine i zaduživanja</t>
  </si>
  <si>
    <t>81</t>
  </si>
  <si>
    <t>Primljeni povrati glavnica danih zajmova i depozita</t>
  </si>
  <si>
    <t>811</t>
  </si>
  <si>
    <t>Primici (povrati) glavnice zajmova danih međunarodnim organizacijama, institucijama i tijelima EU te inozemnim vladama</t>
  </si>
  <si>
    <t>8113</t>
  </si>
  <si>
    <t>Povrat zajmova danih međunarodnim organizacijama</t>
  </si>
  <si>
    <t>81131</t>
  </si>
  <si>
    <t>Povrat zajmova danih međunarodnim organizacijama - kratkoročni</t>
  </si>
  <si>
    <t>81132</t>
  </si>
  <si>
    <t>Povrat zajmova danih međunarodnim organizacijama - dugoročni</t>
  </si>
  <si>
    <t>8114</t>
  </si>
  <si>
    <t>Povrat zajmova danih institucijama i tijelima EU</t>
  </si>
  <si>
    <t>81141</t>
  </si>
  <si>
    <t>Povrat zajmova danih institucijama i tijelima EU - kratkoročni</t>
  </si>
  <si>
    <t>81142</t>
  </si>
  <si>
    <t>Povrat zajmova danih institucijama i tijelima EU - dugoročni</t>
  </si>
  <si>
    <t>8115</t>
  </si>
  <si>
    <t>Povrat zajmova danih inozemnim vladama u EU</t>
  </si>
  <si>
    <t>81151</t>
  </si>
  <si>
    <t>Povrat zajmova danih inozemnim vladama u EU - kratkoročni</t>
  </si>
  <si>
    <t>81152</t>
  </si>
  <si>
    <t>Povrat zajmova danih inozemnim vladama u EU - dugoročni</t>
  </si>
  <si>
    <t>8116</t>
  </si>
  <si>
    <t>Povrat zajmova danih inozemnim vladama izvan EU</t>
  </si>
  <si>
    <t>81161</t>
  </si>
  <si>
    <t>Povrat zajmova danih inozemnim vladama izvan EU - kratkoročni</t>
  </si>
  <si>
    <t>81162</t>
  </si>
  <si>
    <t>Povrat zajmova danih inozemnim vladama izvan EU - dugoročni</t>
  </si>
  <si>
    <t>812</t>
  </si>
  <si>
    <t>Primici (povrati) glavnice zajmova danih neprofitnim organizacijama, građanima i kućanstvima</t>
  </si>
  <si>
    <t>8121</t>
  </si>
  <si>
    <t>Povrat zajmova danih neprofitnim organizacijama, građanima i kućanstvima u tuzemstvu</t>
  </si>
  <si>
    <t>81211</t>
  </si>
  <si>
    <t>Povrat zajmova danih neprofitnim organizacijama, građanima i kućanstvima u tuzemstvu - kratkoročni</t>
  </si>
  <si>
    <t>81212</t>
  </si>
  <si>
    <t>Povrat zajmova danih neprofitnim organizacijama, građanima i kućanstvima u tuzemstvu - dugoročni</t>
  </si>
  <si>
    <t>81213</t>
  </si>
  <si>
    <t>Povrat danih zajmova neprofitnim organizacijama, građanima i kućanstvima u tuzemstvu po protestiranim jamstvima</t>
  </si>
  <si>
    <t>8122</t>
  </si>
  <si>
    <t>Povrat zajmova danih neprofitnim organizacijama, građanima i kućanstvima u inozemstvu</t>
  </si>
  <si>
    <t>81221</t>
  </si>
  <si>
    <t>Povrat zajmova danih neprofitnim organizacijama, građanima i kućanstvima u inozemstvu - kratkoročni</t>
  </si>
  <si>
    <t>81222</t>
  </si>
  <si>
    <t>Povrat zajmova danih neprofitnim organizacijama, građanima i kućanstvima u inozemstvu - dugoročni</t>
  </si>
  <si>
    <t>813</t>
  </si>
  <si>
    <t>Primici (povrati) glavnice zajmova danih kreditnim i ostalim financijskim institucijama u javnom sektoru</t>
  </si>
  <si>
    <t>8132</t>
  </si>
  <si>
    <t>Povrat zajmova danih kreditnim institucijama u javnom sektoru</t>
  </si>
  <si>
    <t>81321</t>
  </si>
  <si>
    <t>Povrat zajmova danih kreditnim institucijama u javnom sektoru - kratkoročni</t>
  </si>
  <si>
    <t>81322</t>
  </si>
  <si>
    <t>Povrat zajmova danih kreditnim institucijama u javnom sektoru - dugoročni</t>
  </si>
  <si>
    <t>81323</t>
  </si>
  <si>
    <t>Povrat danih zajmova kreditnim institucijama u javnom sektoru po protestiranim jamstvima</t>
  </si>
  <si>
    <t>8133</t>
  </si>
  <si>
    <t>Povrat zajmova danih osiguravajućim društvima u javnom sektoru</t>
  </si>
  <si>
    <t>81331</t>
  </si>
  <si>
    <t>Povrat zajmova danih osiguravajućim društvima u javnom sektoru - kratkoročni</t>
  </si>
  <si>
    <t>81332</t>
  </si>
  <si>
    <t>Povrat zajmova danih osiguravajućim društvima u javnom sektoru - dugoročni</t>
  </si>
  <si>
    <t>81333</t>
  </si>
  <si>
    <t>Povrat danih zajmova osiguravajućim društvima u javnom sektoru po protestiranim jamstvima</t>
  </si>
  <si>
    <t>8134</t>
  </si>
  <si>
    <t>Povrat zajmova danih ostalim financijskim institucijama u javnom sektoru</t>
  </si>
  <si>
    <t>81341</t>
  </si>
  <si>
    <t>Povrat zajmova danih ostalim financijskim institucijama u javnom sektoru - kratkoročni</t>
  </si>
  <si>
    <t>81342</t>
  </si>
  <si>
    <t>Povrat zajmova danih ostalim financijskim institucijama u javnom sektoru - dugoročni</t>
  </si>
  <si>
    <t>81343</t>
  </si>
  <si>
    <t>Povrat danih zajmova ostalim financijskim institucijama u javnom sektoru po protestiranim jamstvima</t>
  </si>
  <si>
    <t>814</t>
  </si>
  <si>
    <t>Primici (povrati) glavnice zajmova danih trgovačkim društvima u javnom sektoru</t>
  </si>
  <si>
    <t>8141</t>
  </si>
  <si>
    <t>Povrat zajmova danih trgovačkim društvima u javnom sektoru</t>
  </si>
  <si>
    <t>81411</t>
  </si>
  <si>
    <t>Povrat zajmova danih trgovačkim društvima u javnom sektoru - kratkoročni</t>
  </si>
  <si>
    <t>81412</t>
  </si>
  <si>
    <t>Povrat zajmova danih trgovačkim društvima u javnom sektoru - dugoročni</t>
  </si>
  <si>
    <t>81413</t>
  </si>
  <si>
    <t>Povrat danih zajmova trgovačkim društvima u javnom sektoru po protestiranim jamstvima</t>
  </si>
  <si>
    <t>815</t>
  </si>
  <si>
    <t>Primici (povrati) glavnice zajmova danih kreditnim i ostalim financijskim institucijama izvan javnog sektora</t>
  </si>
  <si>
    <t>8153</t>
  </si>
  <si>
    <t>Povrat zajmova danih tuzemnim kreditnim institucijama izvan javnog sektora</t>
  </si>
  <si>
    <t>81531</t>
  </si>
  <si>
    <t>Povrat zajmova danih tuzemnim kreditnim institucijama izvan javnog sektora - kratkoročni</t>
  </si>
  <si>
    <t>81532</t>
  </si>
  <si>
    <t>Povrat zajmova danih tuzemnim kreditnim institucijama izvan javnog sektora - dugoročni</t>
  </si>
  <si>
    <t>81533</t>
  </si>
  <si>
    <t>Povrat danih zajmova tuzemnim kreditnim institucijama izvan javnog sektora po protestiranim jamstvima</t>
  </si>
  <si>
    <t>8154</t>
  </si>
  <si>
    <t>Povrat zajmova danih tuzemnim osiguravajućim društvima izvan javnog sektora</t>
  </si>
  <si>
    <t>81541</t>
  </si>
  <si>
    <t>Povrat zajmova danih tuzemnim osiguravajućim društvima izvan javnog sektora - kratkoročni</t>
  </si>
  <si>
    <t>81542</t>
  </si>
  <si>
    <t>Povrat zajmova danih tuzemnim osiguravajućim društvima izvan javnog sektora - dugoročni</t>
  </si>
  <si>
    <t>81543</t>
  </si>
  <si>
    <t>Povrat danih zajmova tuzemnim osiguravajućim društvima izvan javnog sektora po protestiranim jamstvima</t>
  </si>
  <si>
    <t>8155</t>
  </si>
  <si>
    <t>Povrat zajmova danih ostalim tuzemnim financijskim institucijama izvan javnog sektora</t>
  </si>
  <si>
    <t>81551</t>
  </si>
  <si>
    <t>Povrat zajmova danih ostalim tuzemnim financijskim institucijama izvan javnog sektora - kratkoročni</t>
  </si>
  <si>
    <t>81552</t>
  </si>
  <si>
    <t>Povrat zajmova danih ostalim tuzemnim financijskim institucijama izvan javnog sektora - dugoročni</t>
  </si>
  <si>
    <t>81553</t>
  </si>
  <si>
    <t>Povrat danih zajmova ostalim tuzemnim financijskim institucijama izvan javnog sektora po protestiranim jamstvima</t>
  </si>
  <si>
    <t>8156</t>
  </si>
  <si>
    <t>Povrat zajmova danih inozemnim kreditnim institucijama</t>
  </si>
  <si>
    <t>81561</t>
  </si>
  <si>
    <t>Povrat zajmova danih inozemnim kreditnim institucijama - kratkoročni</t>
  </si>
  <si>
    <t>81562</t>
  </si>
  <si>
    <t>Povrat zajmova danih inozemnim kreditnim institucijama - dugoročni</t>
  </si>
  <si>
    <t>8157</t>
  </si>
  <si>
    <t>Povrat zajmova danih inozemnim osiguravajućim društvima</t>
  </si>
  <si>
    <t>81571</t>
  </si>
  <si>
    <t>Povrat zajmova danih inozemnim osiguravajućim društvima - kratkoročni</t>
  </si>
  <si>
    <t>81572</t>
  </si>
  <si>
    <t>Povrat zajmova danih inozemnim osiguravajućim društvima - dugoročni</t>
  </si>
  <si>
    <t>8158</t>
  </si>
  <si>
    <t>Povrat zajmova danih ostalim inozemnim financijskim institucijama</t>
  </si>
  <si>
    <t>81581</t>
  </si>
  <si>
    <t>Povrat zajmova danih ostalim inozemnim financijskim institucijama - kratkoročni</t>
  </si>
  <si>
    <t>81582</t>
  </si>
  <si>
    <t>Povrat zajmova danih ostalim inozemnim financijskim institucijama - dugoročni</t>
  </si>
  <si>
    <t>816</t>
  </si>
  <si>
    <t>Primici (povrati) glavnice zajmova danih trgovačkim društvima i obrtnicima izvan javnog sektora</t>
  </si>
  <si>
    <t>8163</t>
  </si>
  <si>
    <t>Povrat zajmova danih tuzemnim trgovačkim društvima izvan javnog sektora</t>
  </si>
  <si>
    <t>81631</t>
  </si>
  <si>
    <t>Povrat zajmova danih tuzemnim trgovačkim društvima izvan javnog sektora - kratkoročni</t>
  </si>
  <si>
    <t>81632</t>
  </si>
  <si>
    <t>Povrat zajmova danih tuzemnim trgovačkim društvima izvan javnog sektora - dugoročni</t>
  </si>
  <si>
    <t>81633</t>
  </si>
  <si>
    <t>Povrat danih zajmova tuzemnim trgovačkim društvima izvan javnog sektora po protestiranim jamstvima</t>
  </si>
  <si>
    <t>8164</t>
  </si>
  <si>
    <t xml:space="preserve">Povrat zajmova danih tuzemnim obrtnicima </t>
  </si>
  <si>
    <t>81641</t>
  </si>
  <si>
    <t>Povrat zajmova danih tuzemnim obrtnicima - kratkoročni</t>
  </si>
  <si>
    <t>81642</t>
  </si>
  <si>
    <t>Povrat zajmova danih tuzemnim obrtnicima - dugoročni</t>
  </si>
  <si>
    <t>81643</t>
  </si>
  <si>
    <t>Povrat danih zajmova tuzemnim obrtnicima po protestiranim jamstvima</t>
  </si>
  <si>
    <t>8165</t>
  </si>
  <si>
    <t>Povrat zajmova danih inozemnim trgovačkim društvima</t>
  </si>
  <si>
    <t>81651</t>
  </si>
  <si>
    <t>Povrat zajmova danih inozemnim trgovačkim društvima - kratkoročni</t>
  </si>
  <si>
    <t>81652</t>
  </si>
  <si>
    <t>Povrat zajmova danih inozemnim trgovačkim društvima - dugoročni</t>
  </si>
  <si>
    <t>8166</t>
  </si>
  <si>
    <t>Povrat zajmova danih inozemnim obrtnicima</t>
  </si>
  <si>
    <t>81661</t>
  </si>
  <si>
    <t>Povrat zajmova danih inozemnim obrtnicima - kratkoročni</t>
  </si>
  <si>
    <t>81662</t>
  </si>
  <si>
    <t>Povrat zajmova danih inozemnim obrtnicima - dugoročni</t>
  </si>
  <si>
    <t>817</t>
  </si>
  <si>
    <t>Povrat zajmova danih drugim razinama vlasti</t>
  </si>
  <si>
    <t>8171</t>
  </si>
  <si>
    <t>Povrat zajmova danih državnom proračunu</t>
  </si>
  <si>
    <t>81711</t>
  </si>
  <si>
    <t>Povrat zajmova danih državnom proračunu - kratkoročni</t>
  </si>
  <si>
    <t>81712</t>
  </si>
  <si>
    <t>Povrat zajmova danih državnom proračunu - dugoročni</t>
  </si>
  <si>
    <t>8172</t>
  </si>
  <si>
    <t>Povrat zajmova danih županijskim proračunima</t>
  </si>
  <si>
    <t>81721</t>
  </si>
  <si>
    <t>Povrat zajmova danih županijskim proračunima - kratkoročni</t>
  </si>
  <si>
    <t>81722</t>
  </si>
  <si>
    <t>Povrat zajmova danih županijskim proračunima - dugoročni</t>
  </si>
  <si>
    <t>81723</t>
  </si>
  <si>
    <t>Povrat danih zajmova županijskim proračunima po protestiranim jamstvima</t>
  </si>
  <si>
    <t>8173</t>
  </si>
  <si>
    <t xml:space="preserve">Povrat zajmova danih gradskim proračunima </t>
  </si>
  <si>
    <t>81731</t>
  </si>
  <si>
    <t>Povrat zajmova danih gradskim proračunima - kratkoročni</t>
  </si>
  <si>
    <t>81732</t>
  </si>
  <si>
    <t>Povrat zajmova danih gradskim proračunima - dugoročni</t>
  </si>
  <si>
    <t>81733</t>
  </si>
  <si>
    <t>Povrat danih zajmova gradskim proračunima po protestiranim jamstvima</t>
  </si>
  <si>
    <t>8174</t>
  </si>
  <si>
    <t>Povrat zajmova danih općinskim proračunima</t>
  </si>
  <si>
    <t>81741</t>
  </si>
  <si>
    <t>Povrat zajmova danih općinskim proračunima - kratkoročni</t>
  </si>
  <si>
    <t>81742</t>
  </si>
  <si>
    <t>Povrat zajmova danih općinskim proračunima - dugoročni</t>
  </si>
  <si>
    <t>81743</t>
  </si>
  <si>
    <t>Povrat danih zajmova općinskim proračunima po protestiranim jamstvima</t>
  </si>
  <si>
    <t>8175</t>
  </si>
  <si>
    <t>Povrat zajmova danih  HZMO-u, HZZ-u i HZZO-u</t>
  </si>
  <si>
    <t>81751</t>
  </si>
  <si>
    <t>Povrat zajmova danih HZMO-u, HZZ-u i HZZO-u - kratkoročni</t>
  </si>
  <si>
    <t>81752</t>
  </si>
  <si>
    <t>Povrat zajmova danih HZMO, HZZ i HZZO - dugoročni</t>
  </si>
  <si>
    <t>81753</t>
  </si>
  <si>
    <t>Povrat danih zajmova HZMO-u, HZZ-u i HZZO-u po protestiranim jamstvima</t>
  </si>
  <si>
    <t>8176</t>
  </si>
  <si>
    <t>Povrat zajmova danih ostalim izvanproračunskim korisnicima državnog proračuna</t>
  </si>
  <si>
    <t>81761</t>
  </si>
  <si>
    <t>Povrat zajmova danih ostalim izvanproračunskim korisnicima državnog proračuna - kratkoročni</t>
  </si>
  <si>
    <t>81762</t>
  </si>
  <si>
    <t>Povrat zajmova danih ostalim izvanproračunskim korisnicima državnog proračuna - dugoročni</t>
  </si>
  <si>
    <t>81763</t>
  </si>
  <si>
    <t>Povrat danih zajmova ostalim izvanproračunskim korisnicima državnog proračuna po protestiranim jamstvima</t>
  </si>
  <si>
    <t>8177</t>
  </si>
  <si>
    <t>Povrat zajmova danih izvanproračunskim korisnicima županijskih, gradskih i općinskih proračuna</t>
  </si>
  <si>
    <t>81771</t>
  </si>
  <si>
    <t>Povrat zajmova danih izvanproračunskim korisnicima županijskih, gradskih i općinskih proračuna - kratkoročni</t>
  </si>
  <si>
    <t>81772</t>
  </si>
  <si>
    <t>Povrat zajmova danih izvanproračunskim korisnicima županijskih, gradskih i općinskih proračuna - dugoročni</t>
  </si>
  <si>
    <t>81773</t>
  </si>
  <si>
    <t>Povrat danih zajmova izvanproračunskim korisnicima županijskih, gradskih i općinskih proračuna po protestiranim jamstvima</t>
  </si>
  <si>
    <t>818</t>
  </si>
  <si>
    <t>Primici od povrata depozita i jamčevnih pologa</t>
  </si>
  <si>
    <t>8181</t>
  </si>
  <si>
    <t>Primici od povrata depozita od kreditnih i ostalih financijskih institucija - tuzemni</t>
  </si>
  <si>
    <t>81811</t>
  </si>
  <si>
    <t>Primici od povrata depozita od tuzemnih kreditnih i ostalih financijskih institucija - kratkoročni</t>
  </si>
  <si>
    <t>81812</t>
  </si>
  <si>
    <t>Primici od povrata depozita od tuzemnih kreditnih i ostalih institucija - dugoročni</t>
  </si>
  <si>
    <t>8182</t>
  </si>
  <si>
    <t>Primici od povrata depozita od kreditnih i ostalih financijskih institucija - inozemni</t>
  </si>
  <si>
    <t>81821</t>
  </si>
  <si>
    <t>Primici od povrata depozita od inozemnih kreditnih i ostalih financijskih institucija - kratkoročni</t>
  </si>
  <si>
    <t>81822</t>
  </si>
  <si>
    <t>Primici od povrata depozita od inozemnih kreditnih i ostalih institucija - dugoročni</t>
  </si>
  <si>
    <t>8183</t>
  </si>
  <si>
    <t>Primici od povrata jamčevnih pologa</t>
  </si>
  <si>
    <t>81831</t>
  </si>
  <si>
    <t>Primici od povrata jamčevnih pologa - tuzemni</t>
  </si>
  <si>
    <t>81832</t>
  </si>
  <si>
    <t>Primici od povrata jamčevnih pologa - inozemni</t>
  </si>
  <si>
    <t>82</t>
  </si>
  <si>
    <t>Primici od izdanih vrijednosnih papira</t>
  </si>
  <si>
    <t>821</t>
  </si>
  <si>
    <t>Trezorski zapisi</t>
  </si>
  <si>
    <t>8211</t>
  </si>
  <si>
    <t>Trezorski zapisi - tuzemni</t>
  </si>
  <si>
    <t>82111</t>
  </si>
  <si>
    <t>8212</t>
  </si>
  <si>
    <t>Trezorski zapisi - inozemni</t>
  </si>
  <si>
    <t>82121</t>
  </si>
  <si>
    <t>Trezorski zapisi -inozemni</t>
  </si>
  <si>
    <t>822</t>
  </si>
  <si>
    <t>Obveznice</t>
  </si>
  <si>
    <t>8221</t>
  </si>
  <si>
    <t>Obveznice - tuzemne</t>
  </si>
  <si>
    <t>82212</t>
  </si>
  <si>
    <t>8222</t>
  </si>
  <si>
    <t>Obveznice - inozemne</t>
  </si>
  <si>
    <t>82222</t>
  </si>
  <si>
    <t>823</t>
  </si>
  <si>
    <t>Opcije i drugi financijski derivati</t>
  </si>
  <si>
    <t>8231</t>
  </si>
  <si>
    <t>Opcije i drugi financijski derivati - tuzemni</t>
  </si>
  <si>
    <t>82311</t>
  </si>
  <si>
    <t>Opcije i drugi financijski derivati - tuzemni - kratkoročni</t>
  </si>
  <si>
    <t>82312</t>
  </si>
  <si>
    <t>Opcije i drugi financijski derivati - tuzemni - dugoročni</t>
  </si>
  <si>
    <t>8232</t>
  </si>
  <si>
    <t>Opcije i drugi financijski derivati - inozemni</t>
  </si>
  <si>
    <t>82321</t>
  </si>
  <si>
    <t>Opcije i drugi financijski derivati - inozemni - kratkoročni</t>
  </si>
  <si>
    <t>82322</t>
  </si>
  <si>
    <t>Opcije i drugi financijski derivati - inozemni - dugoročni</t>
  </si>
  <si>
    <t>824</t>
  </si>
  <si>
    <t>Ostali vrijednosni papiri</t>
  </si>
  <si>
    <t>8241</t>
  </si>
  <si>
    <t>Ostali vrijednosni papiri - tuzemni</t>
  </si>
  <si>
    <t>82411</t>
  </si>
  <si>
    <t>Ostali vrijednosni papiri - tuzemni - kratkoročni</t>
  </si>
  <si>
    <t>82412</t>
  </si>
  <si>
    <t>Ostali vrijednosni papiri - tuzemni - dugoročni</t>
  </si>
  <si>
    <t>8242</t>
  </si>
  <si>
    <t>Ostali vrijednosni papiri - inozemni</t>
  </si>
  <si>
    <t>82421</t>
  </si>
  <si>
    <t>Ostali vrijednosni papiri - inozemni - kratkoročni</t>
  </si>
  <si>
    <t>82422</t>
  </si>
  <si>
    <t>Ostali vrijednosni papiri - inozemni - dugoročni</t>
  </si>
  <si>
    <t>83</t>
  </si>
  <si>
    <t>Primici od prodaje dionica i udjela u glavnici</t>
  </si>
  <si>
    <t>831</t>
  </si>
  <si>
    <t>Primici od prodaje dionica i udjela u glavnici kreditnih i ostalih financijskih institucija u javnom sektoru</t>
  </si>
  <si>
    <t>8312</t>
  </si>
  <si>
    <t>Dionice i udjeli u glavnici kreditnih institucija u javnom sektoru</t>
  </si>
  <si>
    <t>83122</t>
  </si>
  <si>
    <t>8313</t>
  </si>
  <si>
    <t>Dionice i udjeli u glavnici osiguravajućih društava u javnom sektoru</t>
  </si>
  <si>
    <t>83132</t>
  </si>
  <si>
    <t>8314</t>
  </si>
  <si>
    <t>Dionice i udjeli u glavnici ostalih financijskih institucija u javnom sektoru</t>
  </si>
  <si>
    <t>83142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</si>
  <si>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</si>
  <si>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</si>
  <si>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</si>
  <si>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</si>
  <si>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83212</t>
  </si>
  <si>
    <t>833</t>
  </si>
  <si>
    <t>Primici od prodaje dionica i udjela u glavnici kreditnih i ostalih financijskih institucija izvan javnog sektora</t>
  </si>
  <si>
    <t>8331</t>
  </si>
  <si>
    <t>Dionice i udjeli u glavnici tuzemnih kreditnih i ostalih financijskih institucija izvan javnog sektora</t>
  </si>
  <si>
    <t>83313</t>
  </si>
  <si>
    <t>Dionice i udjeli u glavnici tuzemnih kreditnih institucija izvan javnog sektora</t>
  </si>
  <si>
    <t>83314</t>
  </si>
  <si>
    <t>Dionice i udjeli u glavnici tuzemnih osiguravajućih društava izvan javnog sektora</t>
  </si>
  <si>
    <t>83315</t>
  </si>
  <si>
    <t>Dionice i udjeli u glavnici ostalih tuzemnih financijskih institucija izvan javnog sektora</t>
  </si>
  <si>
    <t>8332</t>
  </si>
  <si>
    <t>Dionice i udjeli u glavnici inozemnih kreditnih i ostalih financijskih institucija</t>
  </si>
  <si>
    <t>83323</t>
  </si>
  <si>
    <t>Dionice i udjeli u glavnici inozemnih kreditnih institucija</t>
  </si>
  <si>
    <t>83324</t>
  </si>
  <si>
    <t>Dionice i udjeli u glavnici inozemnih osiguravajućih društava</t>
  </si>
  <si>
    <t>83325</t>
  </si>
  <si>
    <t>Dionice i udjeli u glavnici ostalih inozemnih financijskih institucija</t>
  </si>
  <si>
    <t>834</t>
  </si>
  <si>
    <t>Primici od prodaje dionica i udjela u glavnici trgovačkih društava izvan javnog sektora</t>
  </si>
  <si>
    <t>8341</t>
  </si>
  <si>
    <t>Dionice i udjeli u glavnici tuzemnih trgovačkih društava izvan javnog sektora</t>
  </si>
  <si>
    <t>83412</t>
  </si>
  <si>
    <t>8342</t>
  </si>
  <si>
    <t>Dionice i udjeli u glavnici inozemnih trgovačkih društava</t>
  </si>
  <si>
    <t>83422</t>
  </si>
  <si>
    <t>84</t>
  </si>
  <si>
    <t>Primici od zaduživanja</t>
  </si>
  <si>
    <t>841</t>
  </si>
  <si>
    <t>Primljeni krediti i zajmovi od međunarodnih organizacija, institucija i tijela EU te inozemnih vlada</t>
  </si>
  <si>
    <t>8413</t>
  </si>
  <si>
    <t>Primljeni zajmovi od međunarodnih organizacija</t>
  </si>
  <si>
    <t>84131</t>
  </si>
  <si>
    <t>Primljeni zajmovi od međunarodnih organizacija - kratkoročni</t>
  </si>
  <si>
    <t>84132</t>
  </si>
  <si>
    <t>Primljeni zajmovi od međunarodnih organizacija - dugoročni</t>
  </si>
  <si>
    <t>8414</t>
  </si>
  <si>
    <t>Primljeni krediti i zajmovi od institucija i tijela EU</t>
  </si>
  <si>
    <t>84141</t>
  </si>
  <si>
    <t>Primljeni krediti i zajmovi od institucija i tijela EU - kratkoročni</t>
  </si>
  <si>
    <t>84142</t>
  </si>
  <si>
    <t>Primljeni krediti i zajmovi od institucija i tijela EU - dugoročni</t>
  </si>
  <si>
    <t>8415</t>
  </si>
  <si>
    <t>Primljeni zajmovi od inozemnih vlada u EU</t>
  </si>
  <si>
    <t>84151</t>
  </si>
  <si>
    <t>Primljeni zajmovi od inozemnih vlada u EU - kratkoročni</t>
  </si>
  <si>
    <t>84152</t>
  </si>
  <si>
    <t>Primljeni zajmovi od inozemnih vlada u EU - dugoročni</t>
  </si>
  <si>
    <t>8416</t>
  </si>
  <si>
    <t>Primljeni zajmovi od inozemnih vlada izvan EU</t>
  </si>
  <si>
    <t>84161</t>
  </si>
  <si>
    <t>Primljeni zajmovi od inozemnih vlada izvan EU - kratkoročni</t>
  </si>
  <si>
    <t>84162</t>
  </si>
  <si>
    <t>Primljeni zajmovi od inozemnih vlada izvan EU - dugoročni</t>
  </si>
  <si>
    <t>842</t>
  </si>
  <si>
    <t>Primljeni krediti i zajmovi od kreditnih i ostalih financijskih institucija u javnom sektoru</t>
  </si>
  <si>
    <t>8422</t>
  </si>
  <si>
    <t>Primljeni krediti od kreditnih institucija u javnom sektoru</t>
  </si>
  <si>
    <t>84221</t>
  </si>
  <si>
    <t>Primljeni krediti od kreditnih institucija u javnom sektoru - kratkoročni</t>
  </si>
  <si>
    <t>84222</t>
  </si>
  <si>
    <t>Primljeni krediti od kreditnih institucija u javnom sektoru - dugoročni</t>
  </si>
  <si>
    <t>84223</t>
  </si>
  <si>
    <t>Primljeni financijski leasing od kreditnih institucija u javnom sektoru</t>
  </si>
  <si>
    <t>84224</t>
  </si>
  <si>
    <t>Primljeni zajmovi po faktoringu od kreditnih institucija u javnom sektoru</t>
  </si>
  <si>
    <t>8423</t>
  </si>
  <si>
    <t>Primljeni zajmovi od osiguravajućih društava u javnom sektoru</t>
  </si>
  <si>
    <t>84231</t>
  </si>
  <si>
    <t>Primljeni zajmovi od osiguravajućih društava u javnom sektoru - kratkoročni</t>
  </si>
  <si>
    <t>84232</t>
  </si>
  <si>
    <t>Primljeni zajmovi od osiguravajućih društava u javnom sektoru - dugoročni</t>
  </si>
  <si>
    <t>84233</t>
  </si>
  <si>
    <t>Primljeni zajmovi po faktoringu od osiguravajućih društava u javnom sektoru</t>
  </si>
  <si>
    <t>8424</t>
  </si>
  <si>
    <t>Primljeni zajmovi od ostalih financijskih institucija u javnom sektoru</t>
  </si>
  <si>
    <t>84241</t>
  </si>
  <si>
    <t>Primljeni zajmovi od ostalih financijskih institucija u javnom sektoru - kratkoročni</t>
  </si>
  <si>
    <t>84242</t>
  </si>
  <si>
    <t>Primljeni zajmovi od ostalih financijskih institucija u javnom sektoru - dugoročni</t>
  </si>
  <si>
    <t>84243</t>
  </si>
  <si>
    <t>Primljeni financijski leasing od ostalih financijskih institucija u javnom sektoru</t>
  </si>
  <si>
    <t>84244</t>
  </si>
  <si>
    <t xml:space="preserve">Primljeni zajmovi po faktoringu od ostalih financijskih institucija u javnom sektoru </t>
  </si>
  <si>
    <t>843</t>
  </si>
  <si>
    <t>Primljeni zajmovi od trgovačkih društava u javnom sektoru</t>
  </si>
  <si>
    <t>8431</t>
  </si>
  <si>
    <t>84311</t>
  </si>
  <si>
    <t>Primljeni zajmovi od trgovačkih društava u javnom sektoru - kratkoročni</t>
  </si>
  <si>
    <t>84312</t>
  </si>
  <si>
    <t>Primljeni zajmovi od trgovačkih društava u javnom sektoru - dugoročni</t>
  </si>
  <si>
    <t>84313</t>
  </si>
  <si>
    <t>Primljeni robni zajmovi od trgovačkih društava u javnom sektoru</t>
  </si>
  <si>
    <t>84314</t>
  </si>
  <si>
    <t>Primljeni zajmovi po faktoringu od trgovačkih društava u javnom sektoru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</si>
  <si>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</si>
  <si>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</si>
  <si>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</si>
  <si>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</si>
  <si>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84431</t>
  </si>
  <si>
    <t>Primljeni krediti od tuzemnih kreditnih institucija izvan javnog sektora - kratkoročni</t>
  </si>
  <si>
    <t>84432</t>
  </si>
  <si>
    <t>Primljeni krediti od tuzemnih kreditnih institucija izvan javnog sektora - dugoročni</t>
  </si>
  <si>
    <t>84433</t>
  </si>
  <si>
    <t>Primljeni financijski leasing od tuzemnih kreditnih institucija izvan javnog sektora</t>
  </si>
  <si>
    <t>84434</t>
  </si>
  <si>
    <t>Primljeni zajmovi po faktoringu od tuzemnih kreditnih institucija izvan javnog sektora</t>
  </si>
  <si>
    <t>8444</t>
  </si>
  <si>
    <t>Primljeni zajmovi od tuzemnih osiguravajućih društava izvan javnog sektora</t>
  </si>
  <si>
    <t>84441</t>
  </si>
  <si>
    <t>Primljeni zajmovi od tuzemnih osiguravajućih društava izvan javnog sektora - kratkoročni</t>
  </si>
  <si>
    <t>84442</t>
  </si>
  <si>
    <t>Primljeni zajmovi od tuzemnih osiguravajućih društava izvan javnog sektora - dugoročni</t>
  </si>
  <si>
    <t>84443</t>
  </si>
  <si>
    <t>Primljeni zajmovi po faktoringu od tuzemnih osiguravajućih društava izvan javnog sektora</t>
  </si>
  <si>
    <t>8445</t>
  </si>
  <si>
    <t>Primljeni zajmovi od ostalih tuzemnih financijskih institucija izvan javnog sektora</t>
  </si>
  <si>
    <t>84451</t>
  </si>
  <si>
    <t>Primljeni zajmovi od ostalih tuzemnih financijskih institucija izvan javnog sektora - kratkoročni</t>
  </si>
  <si>
    <t>84452</t>
  </si>
  <si>
    <t>Primljeni zajmovi od ostalih tuzemnih financijskih institucija izvan javnog sektora - dugoročni</t>
  </si>
  <si>
    <t>84453</t>
  </si>
  <si>
    <t>Primljeni financijski leasing od ostalih tuzemnih financijskih institucija izvan javnog sektora</t>
  </si>
  <si>
    <t>84454</t>
  </si>
  <si>
    <t>Primljeni zajmovi po faktoringu od ostalih tuzemnih financijskih institucija izvan javnog sektora</t>
  </si>
  <si>
    <t>8446</t>
  </si>
  <si>
    <t>Primljeni krediti od inozemnih kreditnih institucija</t>
  </si>
  <si>
    <t>84461</t>
  </si>
  <si>
    <t>Primljeni krediti od inozemnih kreditnih institucija - kratkoročni</t>
  </si>
  <si>
    <t>84462</t>
  </si>
  <si>
    <t>Primljeni krediti od inozemnih kreditnih institucija - dugoročni</t>
  </si>
  <si>
    <t>84463</t>
  </si>
  <si>
    <t>Primljeni financijski leasing od inozemnih kreditnih institucija</t>
  </si>
  <si>
    <t>84464</t>
  </si>
  <si>
    <t>Primljeni zajmovi po faktoringu od inozemnih kreditnih institucija</t>
  </si>
  <si>
    <t>8447</t>
  </si>
  <si>
    <t>Primljeni zajmovi od inozemnih osiguravajućih društava</t>
  </si>
  <si>
    <t>84471</t>
  </si>
  <si>
    <t>Primljeni zajmovi od inozemnih osiguravajućih društava - kratkoročni</t>
  </si>
  <si>
    <t>84472</t>
  </si>
  <si>
    <t>Primljeni zajmovi od inozemnih osiguravajućih društava - dugoročni</t>
  </si>
  <si>
    <t>84473</t>
  </si>
  <si>
    <t>Primljeni zajmovi po faktoringu od inozemnih osiguravajućih društava</t>
  </si>
  <si>
    <t>8448</t>
  </si>
  <si>
    <t>Primljeni zajmovi od ostalih inozemnih financijskih institucija</t>
  </si>
  <si>
    <t>84481</t>
  </si>
  <si>
    <t>Primljeni zajmovi od ostalih inozemnih financijskih institucija - kratkoročni</t>
  </si>
  <si>
    <t>84482</t>
  </si>
  <si>
    <t>Primljeni zajmovi od ostalih inozemnih financijskih institucija - dugoročni</t>
  </si>
  <si>
    <t>84483</t>
  </si>
  <si>
    <t>Primljeni financijski leasing od ostalih inozemnih financijskih institucija</t>
  </si>
  <si>
    <t>84484</t>
  </si>
  <si>
    <t>Primljeni zajmovi po faktoringu od ostalih inozemnih financijskih institucija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</si>
  <si>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</si>
  <si>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</si>
  <si>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</si>
  <si>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</si>
  <si>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84531</t>
  </si>
  <si>
    <t>Primljeni zajmovi od tuzemnih trgovačkih društava izvan javnog sektora - kratkoročni</t>
  </si>
  <si>
    <t>84532</t>
  </si>
  <si>
    <t>Primljeni zajmovi od tuzemnih trgovačkih društava izvan javnog sektora - dugoročni</t>
  </si>
  <si>
    <t>84533</t>
  </si>
  <si>
    <t>Primljeni robni zajmovi od tuzemnih trgovačkih društava izvan javnog sektora</t>
  </si>
  <si>
    <t>84534</t>
  </si>
  <si>
    <t>Primljeni zajmovi po faktoringu od tuzemnih trgovačkih društava izvan javnog sektora</t>
  </si>
  <si>
    <t>8454</t>
  </si>
  <si>
    <t xml:space="preserve">Primljeni zajmovi od tuzemnih obrtnika </t>
  </si>
  <si>
    <t>84541</t>
  </si>
  <si>
    <t>Primljeni zajmovi od tuzemnih obrtnika - kratkoročni</t>
  </si>
  <si>
    <t>84542</t>
  </si>
  <si>
    <t>Primljeni zajmovi od tuzemnih obrtnika - dugoročni</t>
  </si>
  <si>
    <t>84543</t>
  </si>
  <si>
    <t>Primljeni robni zajmovi od tuzemnih obrtnika</t>
  </si>
  <si>
    <t>84544</t>
  </si>
  <si>
    <t>Primljeni zajmovi po faktoringu od tuzemnih obrtnika</t>
  </si>
  <si>
    <t>8455</t>
  </si>
  <si>
    <t>Primljeni zajmovi od inozemnih trgovačkih društava</t>
  </si>
  <si>
    <t>84551</t>
  </si>
  <si>
    <t>Primljeni zajmovi od inozemnih trgovačkih društava - kratkoročni</t>
  </si>
  <si>
    <t>84552</t>
  </si>
  <si>
    <t>Primljeni zajmovi od inozemnih trgovačkih društava - dugoročni</t>
  </si>
  <si>
    <t>84553</t>
  </si>
  <si>
    <t>Primljeni robni zajmovi od inozemnih trgovačkih društava</t>
  </si>
  <si>
    <t>84554</t>
  </si>
  <si>
    <t>Primljeni zajmovi po faktoringu od inozemnih trgovačkih društava</t>
  </si>
  <si>
    <t>8456</t>
  </si>
  <si>
    <t>Primljeni zajmovi od inozemnih obrtnika</t>
  </si>
  <si>
    <t>84561</t>
  </si>
  <si>
    <t>Primljeni zajmovi od inozemnih obrtnika - kratkoročni</t>
  </si>
  <si>
    <t>84562</t>
  </si>
  <si>
    <t>Primljeni zajmovi od inozemnih obrtnika - dugoročni</t>
  </si>
  <si>
    <t>84563</t>
  </si>
  <si>
    <t>Primljeni robni zajmovi od inozemnih obrtnika</t>
  </si>
  <si>
    <t>84564</t>
  </si>
  <si>
    <t>Primljeni zajmovi po faktoringu od inozemnih obrtnika</t>
  </si>
  <si>
    <t>847</t>
  </si>
  <si>
    <t>Primljeni zajmovi od drugih razina vlasti</t>
  </si>
  <si>
    <t>8471</t>
  </si>
  <si>
    <t>Primljeni zajmovi od državnog proračuna</t>
  </si>
  <si>
    <t>84711</t>
  </si>
  <si>
    <t>Primljeni zajmovi od državnog proračuna - kratkoročni</t>
  </si>
  <si>
    <t>84712</t>
  </si>
  <si>
    <t>Primljeni zajmovi od državnog proračuna - dugoročni</t>
  </si>
  <si>
    <t>8472</t>
  </si>
  <si>
    <t>Primljeni zajmovi od županijskih proračuna</t>
  </si>
  <si>
    <t>84721</t>
  </si>
  <si>
    <t>Primljeni zajmovi od županijskih proračuna - kratkoročni</t>
  </si>
  <si>
    <t>84722</t>
  </si>
  <si>
    <t>Primljeni zajmovi od županijskih proračuna - dugoročni</t>
  </si>
  <si>
    <t>8473</t>
  </si>
  <si>
    <t>Primljeni zajmovi od gradskih proračuna</t>
  </si>
  <si>
    <t>84731</t>
  </si>
  <si>
    <t>Primljeni zajmovi od gradskih proračuna - kratkoročni</t>
  </si>
  <si>
    <t>84732</t>
  </si>
  <si>
    <t>Primljeni zajmovi od gradskih proračuna - dugoročni</t>
  </si>
  <si>
    <t>8474</t>
  </si>
  <si>
    <t>Primljeni zajmovi od općinskih proračuna</t>
  </si>
  <si>
    <t>84741</t>
  </si>
  <si>
    <t>Primljeni zajmovi od općinskih proračuna - kratkoročni</t>
  </si>
  <si>
    <t>84742</t>
  </si>
  <si>
    <t>Primljeni zajmovi od općinskih proračuna - dugoročni</t>
  </si>
  <si>
    <t>8475</t>
  </si>
  <si>
    <t>Primljeni zajmovi od HZMO-a, HZZ-a i HZZO-a</t>
  </si>
  <si>
    <t>84751</t>
  </si>
  <si>
    <t>Primljeni zajmovi od HZMO-a, HZZ-a i HZZO-a - kratkoročni</t>
  </si>
  <si>
    <t>84752</t>
  </si>
  <si>
    <t>Primljeni zajmovi od HZMO-a, HZZ-a i HZZO-a - dugoročni</t>
  </si>
  <si>
    <t>8476</t>
  </si>
  <si>
    <t>Primljeni zajmovi od ostalih izvanproračunskih korisnika državnog proračuna</t>
  </si>
  <si>
    <t>84761</t>
  </si>
  <si>
    <t>Primljeni zajmovi od ostalih izvanproračunskih korisnika državnog proračuna - kratkoročni</t>
  </si>
  <si>
    <t>84762</t>
  </si>
  <si>
    <t>Primljeni zajmovi od ostalih izvanproračunskih korisnika državnog proračuna - dugoročni</t>
  </si>
  <si>
    <t>8477</t>
  </si>
  <si>
    <t>Primljeni zajmovi od izvanproračunskih korisnika županijskih, gradskih i općinskih proračuna</t>
  </si>
  <si>
    <t>84771</t>
  </si>
  <si>
    <t>Primljeni zajmovi od izvanproračunskih korisnika županijskih, gradskih i općinskih proračuna - kratkoročni</t>
  </si>
  <si>
    <t>84772</t>
  </si>
  <si>
    <t>Primljeni zajmovi od izvanproračunskih korisnika županijskih, gradskih i općinskih proračuna - dugoročni</t>
  </si>
  <si>
    <t>85</t>
  </si>
  <si>
    <t>Primici od prodaje vrijednosnih papira iz portfelja</t>
  </si>
  <si>
    <t>851</t>
  </si>
  <si>
    <t>Primici za komercijalne i blagajničke zapise</t>
  </si>
  <si>
    <t>8511</t>
  </si>
  <si>
    <t>Komercijalni i blagajnički zapisi - tuzemni</t>
  </si>
  <si>
    <t>85111</t>
  </si>
  <si>
    <t>Komercijalni i blagajnički zapisi  - tuzemni</t>
  </si>
  <si>
    <t>8512</t>
  </si>
  <si>
    <t>Komercijalni i blagajnički zapisi - inozemni</t>
  </si>
  <si>
    <t>85121</t>
  </si>
  <si>
    <t>852</t>
  </si>
  <si>
    <t>Primici za obveznice</t>
  </si>
  <si>
    <t>8521</t>
  </si>
  <si>
    <t>85212</t>
  </si>
  <si>
    <t>8522</t>
  </si>
  <si>
    <t>85222</t>
  </si>
  <si>
    <t>853</t>
  </si>
  <si>
    <t>Primici za opcije i druge financijske derivate</t>
  </si>
  <si>
    <t>8531</t>
  </si>
  <si>
    <t>85311</t>
  </si>
  <si>
    <t>85312</t>
  </si>
  <si>
    <t>8532</t>
  </si>
  <si>
    <t>85321</t>
  </si>
  <si>
    <t>85322</t>
  </si>
  <si>
    <t>854</t>
  </si>
  <si>
    <t>Primici za ostale vrijednosne papire</t>
  </si>
  <si>
    <t>8541</t>
  </si>
  <si>
    <t>Ostali tuzemni vrijednosni papiri</t>
  </si>
  <si>
    <t>85411</t>
  </si>
  <si>
    <t>Ostali tuzemni vrijednosni papiri - kratkoročni</t>
  </si>
  <si>
    <t>85412</t>
  </si>
  <si>
    <t>Ostali tuzemni vrijednosni papiri - dugoročni</t>
  </si>
  <si>
    <t>8542</t>
  </si>
  <si>
    <t>Ostali inozemni vrijednosni papiri</t>
  </si>
  <si>
    <t>85421</t>
  </si>
  <si>
    <t>Ostali inozemni vrijednosni papiri - kratkoročni</t>
  </si>
  <si>
    <t>85422</t>
  </si>
  <si>
    <t>Ostali inozemni vrijednosni papiri - dugoročni</t>
  </si>
  <si>
    <t>89</t>
  </si>
  <si>
    <t>Raspored primitaka</t>
  </si>
  <si>
    <t>891</t>
  </si>
  <si>
    <t>8911</t>
  </si>
  <si>
    <t>89111</t>
  </si>
  <si>
    <t>9</t>
  </si>
  <si>
    <t>Vlastiti izvori</t>
  </si>
  <si>
    <t>91</t>
  </si>
  <si>
    <t>Vlastiti izvori i ispravak vlastitih izvora</t>
  </si>
  <si>
    <t>911</t>
  </si>
  <si>
    <t>9111</t>
  </si>
  <si>
    <t>Vlastiti izvori iz proračuna</t>
  </si>
  <si>
    <t>91111</t>
  </si>
  <si>
    <t>Izvori vlasništva iz proračuna za nefinancijsku imovinu</t>
  </si>
  <si>
    <t>91112</t>
  </si>
  <si>
    <t>Izvori vlasništva iz proračuna za financijsku imovinu</t>
  </si>
  <si>
    <t>9112</t>
  </si>
  <si>
    <t xml:space="preserve">Ostali vlastiti izvori </t>
  </si>
  <si>
    <t>91121</t>
  </si>
  <si>
    <t>Ostali izvori vlasništva za nefinancijsku imovinu</t>
  </si>
  <si>
    <t>91122</t>
  </si>
  <si>
    <t>Ostali izvori vlasništva za financijsku imovinu</t>
  </si>
  <si>
    <t>912</t>
  </si>
  <si>
    <t>Ispravak vlastitih izvora za obveze</t>
  </si>
  <si>
    <t>9121</t>
  </si>
  <si>
    <t>Ispravak vlastitih izvora iz proračuna za obveze</t>
  </si>
  <si>
    <t>91211</t>
  </si>
  <si>
    <t>Ispravak izvora vlasništva iz proračuna za obveze</t>
  </si>
  <si>
    <t>9122</t>
  </si>
  <si>
    <t>Ispravak ostalih vlastitih izvora za obveze</t>
  </si>
  <si>
    <t>91221</t>
  </si>
  <si>
    <t>Ispravak ostalih izvora vlasništva za obveze</t>
  </si>
  <si>
    <t>915</t>
  </si>
  <si>
    <t>Promjene u vrijednosti i obujmu imovine i obveza</t>
  </si>
  <si>
    <t>9151</t>
  </si>
  <si>
    <t>Promjene u vrijednosti i obujmu imovine</t>
  </si>
  <si>
    <t>91511</t>
  </si>
  <si>
    <t>Promjene u vrijednosti imovine</t>
  </si>
  <si>
    <t>91512</t>
  </si>
  <si>
    <t>Promjene u obujmu imovine</t>
  </si>
  <si>
    <t>9152</t>
  </si>
  <si>
    <t>Promjene u vrijednosti i obujmu obveza</t>
  </si>
  <si>
    <t>91521</t>
  </si>
  <si>
    <t>Promjene u vrijednosti obveza</t>
  </si>
  <si>
    <t>91522</t>
  </si>
  <si>
    <t>Promjene u obujmu obveza</t>
  </si>
  <si>
    <t>92</t>
  </si>
  <si>
    <t>Rezultat poslovanja</t>
  </si>
  <si>
    <t>921</t>
  </si>
  <si>
    <t>Utvrđivanje rezultata poslovanja</t>
  </si>
  <si>
    <t>9211</t>
  </si>
  <si>
    <t>Obračun  prihoda i rashoda poslovanja</t>
  </si>
  <si>
    <t>92111</t>
  </si>
  <si>
    <t>Obračun prihoda i rashoda poslovanja</t>
  </si>
  <si>
    <t>9212</t>
  </si>
  <si>
    <t>Obračun prihoda i rashoda od nefinancijske imovine</t>
  </si>
  <si>
    <t>92121</t>
  </si>
  <si>
    <t>9213</t>
  </si>
  <si>
    <t>Obračun primitaka i izdataka od financijske imovine</t>
  </si>
  <si>
    <t>92131</t>
  </si>
  <si>
    <t>922</t>
  </si>
  <si>
    <t>Višak/manjak prihoda</t>
  </si>
  <si>
    <t>9221</t>
  </si>
  <si>
    <t>Višak prihoda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</si>
  <si>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</si>
  <si>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</si>
  <si>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</si>
  <si>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</si>
  <si>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</si>
  <si>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</si>
  <si>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</t>
  </si>
  <si>
    <t>Manjak prihoda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</si>
  <si>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</si>
  <si>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</si>
  <si>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</si>
  <si>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</si>
  <si>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</si>
  <si>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</si>
  <si>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96</t>
  </si>
  <si>
    <t>Obračunati prihodi poslovanja</t>
  </si>
  <si>
    <t>961</t>
  </si>
  <si>
    <t>Obračunati prihodi od poreza</t>
  </si>
  <si>
    <t>9611</t>
  </si>
  <si>
    <t>96111</t>
  </si>
  <si>
    <t>96112</t>
  </si>
  <si>
    <t>96113</t>
  </si>
  <si>
    <t>96114</t>
  </si>
  <si>
    <t>96115</t>
  </si>
  <si>
    <t>96116</t>
  </si>
  <si>
    <t>96119</t>
  </si>
  <si>
    <t>9612</t>
  </si>
  <si>
    <t>96121</t>
  </si>
  <si>
    <t>96122</t>
  </si>
  <si>
    <t>96123</t>
  </si>
  <si>
    <t>96124</t>
  </si>
  <si>
    <t>9613</t>
  </si>
  <si>
    <t>96131</t>
  </si>
  <si>
    <t>96132</t>
  </si>
  <si>
    <t>96133</t>
  </si>
  <si>
    <t>96134</t>
  </si>
  <si>
    <t>96135</t>
  </si>
  <si>
    <t>9614</t>
  </si>
  <si>
    <t>96141</t>
  </si>
  <si>
    <t>96142</t>
  </si>
  <si>
    <t>96143</t>
  </si>
  <si>
    <t>96145</t>
  </si>
  <si>
    <t>96146</t>
  </si>
  <si>
    <t>96147</t>
  </si>
  <si>
    <t>96148</t>
  </si>
  <si>
    <t>9615</t>
  </si>
  <si>
    <t>96151</t>
  </si>
  <si>
    <t>96152</t>
  </si>
  <si>
    <t>9616</t>
  </si>
  <si>
    <t>96161</t>
  </si>
  <si>
    <t>96162</t>
  </si>
  <si>
    <t>96163</t>
  </si>
  <si>
    <t>962</t>
  </si>
  <si>
    <t>Obračunati doprinosi</t>
  </si>
  <si>
    <t>9621</t>
  </si>
  <si>
    <t>Obračunati doprinosi za obvezno zdravstveno osiguranje</t>
  </si>
  <si>
    <t>96211</t>
  </si>
  <si>
    <t>96212</t>
  </si>
  <si>
    <t>9622</t>
  </si>
  <si>
    <t>Obračunati doprinosi za mirovinsko osiguranje</t>
  </si>
  <si>
    <t>96221</t>
  </si>
  <si>
    <t>9623</t>
  </si>
  <si>
    <t>Obračunati doprinosi za zapošljavanje</t>
  </si>
  <si>
    <t>96232</t>
  </si>
  <si>
    <t>963</t>
  </si>
  <si>
    <t>Obračunate pomoći iz inozemstva i od subjekata unutar općeg proračuna</t>
  </si>
  <si>
    <t>9631</t>
  </si>
  <si>
    <t>96311</t>
  </si>
  <si>
    <t>96312</t>
  </si>
  <si>
    <t>96313</t>
  </si>
  <si>
    <t>96314</t>
  </si>
  <si>
    <t>9632</t>
  </si>
  <si>
    <t>96321</t>
  </si>
  <si>
    <t>96322</t>
  </si>
  <si>
    <t>96323</t>
  </si>
  <si>
    <t>Tekuće pomoći od institucija i tijela EU</t>
  </si>
  <si>
    <t>96324</t>
  </si>
  <si>
    <t>Kapitalne pomoći od institucija i tijela EU</t>
  </si>
  <si>
    <t>9633</t>
  </si>
  <si>
    <t>96331</t>
  </si>
  <si>
    <t>96332</t>
  </si>
  <si>
    <t>9634</t>
  </si>
  <si>
    <t>96341</t>
  </si>
  <si>
    <t>Tekuće pomoći od izvanproračunskih korisnika</t>
  </si>
  <si>
    <t>96342</t>
  </si>
  <si>
    <t>9635</t>
  </si>
  <si>
    <t>96351</t>
  </si>
  <si>
    <t>96352</t>
  </si>
  <si>
    <t>9636</t>
  </si>
  <si>
    <t>96361</t>
  </si>
  <si>
    <t>96362</t>
  </si>
  <si>
    <t>9638</t>
  </si>
  <si>
    <t>96381</t>
  </si>
  <si>
    <t>96382</t>
  </si>
  <si>
    <t>96383</t>
  </si>
  <si>
    <t>96384</t>
  </si>
  <si>
    <t>96385</t>
  </si>
  <si>
    <t>96386</t>
  </si>
  <si>
    <t>96387</t>
  </si>
  <si>
    <t>96388</t>
  </si>
  <si>
    <t>964</t>
  </si>
  <si>
    <t>Obračunati prihodi od imovine</t>
  </si>
  <si>
    <t>9641</t>
  </si>
  <si>
    <t>96412</t>
  </si>
  <si>
    <t>96413</t>
  </si>
  <si>
    <t>96414</t>
  </si>
  <si>
    <t>96415</t>
  </si>
  <si>
    <t>96416</t>
  </si>
  <si>
    <t>96417</t>
  </si>
  <si>
    <t>96419</t>
  </si>
  <si>
    <t>9642</t>
  </si>
  <si>
    <t>96421</t>
  </si>
  <si>
    <t>96422</t>
  </si>
  <si>
    <t>96423</t>
  </si>
  <si>
    <t>96424</t>
  </si>
  <si>
    <t>96425</t>
  </si>
  <si>
    <t>96429</t>
  </si>
  <si>
    <t>9643</t>
  </si>
  <si>
    <t>96431</t>
  </si>
  <si>
    <t>Prihodi od kamata na dane zajmove međunarodnim organizacijama, institucijama i tijelima EU te inozemnim vladima</t>
  </si>
  <si>
    <t>96432</t>
  </si>
  <si>
    <t>Prihodi od kamata na dane zajmove neprofitnim organizacijama, građanima i  kućanstvima</t>
  </si>
  <si>
    <t>96433</t>
  </si>
  <si>
    <t>96434</t>
  </si>
  <si>
    <t>96435</t>
  </si>
  <si>
    <t>96436</t>
  </si>
  <si>
    <t>96437</t>
  </si>
  <si>
    <t>9644</t>
  </si>
  <si>
    <t>96442</t>
  </si>
  <si>
    <t>Prihodi od kamata na dane zajmove po protestiranim jamstvima neprofitnim organizacijama, građanima i kućanstvima</t>
  </si>
  <si>
    <t>96443</t>
  </si>
  <si>
    <t>Prihodi od kamata na dane zajmove po protestiranim jamstvima kreditnim i ostalim financijskim institucijama u javnom sektoru</t>
  </si>
  <si>
    <t>96444</t>
  </si>
  <si>
    <t>Prihodi od kamata na dane zajmove po protestiranim jamstvima trgovačkim društvima u javnom sektoru</t>
  </si>
  <si>
    <t>96445</t>
  </si>
  <si>
    <t>Prihodi od kamata na dane zajmove po protestiranim jamstvima kreditnim i ostalim financijskim institucijama izvan javnog sektora</t>
  </si>
  <si>
    <t>96446</t>
  </si>
  <si>
    <t>Prihodi od kamata na dane zajmove po protestiranim jamstvima trgovačkim društvima izvan javnog sektora</t>
  </si>
  <si>
    <t>96447</t>
  </si>
  <si>
    <t>Prihodi od kamata na dane zajmove po protestiranim jamstvima drugim razinama vlasti</t>
  </si>
  <si>
    <t>965</t>
  </si>
  <si>
    <t>Obračunati prihodi od upravnih i administrativnih pristojbi, pristojbi po posebnim propisima i naknada</t>
  </si>
  <si>
    <t>9651</t>
  </si>
  <si>
    <t>96511</t>
  </si>
  <si>
    <t>96512</t>
  </si>
  <si>
    <t>96513</t>
  </si>
  <si>
    <t>96514</t>
  </si>
  <si>
    <t>9652</t>
  </si>
  <si>
    <t>96521</t>
  </si>
  <si>
    <t>96522</t>
  </si>
  <si>
    <t>96524</t>
  </si>
  <si>
    <t>96525</t>
  </si>
  <si>
    <t>96526</t>
  </si>
  <si>
    <t>96527</t>
  </si>
  <si>
    <t>96528</t>
  </si>
  <si>
    <t>9653</t>
  </si>
  <si>
    <t>Komunalni doprinosi i naknade</t>
  </si>
  <si>
    <t>96531</t>
  </si>
  <si>
    <t>96532</t>
  </si>
  <si>
    <t>96533</t>
  </si>
  <si>
    <t>Naknade za priključak</t>
  </si>
  <si>
    <t>966</t>
  </si>
  <si>
    <t>Obračunati ostali prihodi</t>
  </si>
  <si>
    <t>9661</t>
  </si>
  <si>
    <t>Prihodi od prodaje proizvoda i roba i pruženih usluga</t>
  </si>
  <si>
    <t>96614</t>
  </si>
  <si>
    <t>96615</t>
  </si>
  <si>
    <t>967</t>
  </si>
  <si>
    <t xml:space="preserve">Obračunati prihodi iz proračuna </t>
  </si>
  <si>
    <t>9673</t>
  </si>
  <si>
    <t>Obračunati prihodi od HZZO-a na temelju ugovornih obveza</t>
  </si>
  <si>
    <t>96731</t>
  </si>
  <si>
    <t>968</t>
  </si>
  <si>
    <t>Kazne i upravne mjere te ostali prihodi</t>
  </si>
  <si>
    <t>9681</t>
  </si>
  <si>
    <t>96811</t>
  </si>
  <si>
    <t>96812</t>
  </si>
  <si>
    <t>96813</t>
  </si>
  <si>
    <t>96814</t>
  </si>
  <si>
    <t>96815</t>
  </si>
  <si>
    <t>Kazne za prekršaje u prometu</t>
  </si>
  <si>
    <t>96816</t>
  </si>
  <si>
    <t>Kazne i druge mjere za kaznenom postupku</t>
  </si>
  <si>
    <t>96817</t>
  </si>
  <si>
    <t>96818</t>
  </si>
  <si>
    <t>96819</t>
  </si>
  <si>
    <t>9683</t>
  </si>
  <si>
    <t>96831</t>
  </si>
  <si>
    <t>97</t>
  </si>
  <si>
    <t>Obračunati prihodi od prodaje nefinancijske imovine</t>
  </si>
  <si>
    <t>971</t>
  </si>
  <si>
    <t>Obračunati prihodi od prodaje neproizvedene dugotrajne imovine</t>
  </si>
  <si>
    <t>9711</t>
  </si>
  <si>
    <t>97111</t>
  </si>
  <si>
    <t>97112</t>
  </si>
  <si>
    <t>97113</t>
  </si>
  <si>
    <t>9712</t>
  </si>
  <si>
    <t>97121</t>
  </si>
  <si>
    <t>97122</t>
  </si>
  <si>
    <t>97123</t>
  </si>
  <si>
    <t>97124</t>
  </si>
  <si>
    <t>97125</t>
  </si>
  <si>
    <t>97126</t>
  </si>
  <si>
    <t>972</t>
  </si>
  <si>
    <t>Obračunati prihodi od prodaje proizvedene dugotrajne imovine</t>
  </si>
  <si>
    <t>9721</t>
  </si>
  <si>
    <t>97211</t>
  </si>
  <si>
    <t>97212</t>
  </si>
  <si>
    <t>97213</t>
  </si>
  <si>
    <t>97214</t>
  </si>
  <si>
    <t>9722</t>
  </si>
  <si>
    <t>97221</t>
  </si>
  <si>
    <t>97222</t>
  </si>
  <si>
    <t>97223</t>
  </si>
  <si>
    <t>97224</t>
  </si>
  <si>
    <t>97225</t>
  </si>
  <si>
    <t>97226</t>
  </si>
  <si>
    <t>97227</t>
  </si>
  <si>
    <t>97228</t>
  </si>
  <si>
    <t>9723</t>
  </si>
  <si>
    <t>97231</t>
  </si>
  <si>
    <t>97232</t>
  </si>
  <si>
    <t>97233</t>
  </si>
  <si>
    <t>97234</t>
  </si>
  <si>
    <t>9724</t>
  </si>
  <si>
    <t>97241</t>
  </si>
  <si>
    <t>97242</t>
  </si>
  <si>
    <t>97243</t>
  </si>
  <si>
    <t>97244</t>
  </si>
  <si>
    <t>9725</t>
  </si>
  <si>
    <t>97251</t>
  </si>
  <si>
    <t>97252</t>
  </si>
  <si>
    <t>9726</t>
  </si>
  <si>
    <t>97261</t>
  </si>
  <si>
    <t>97262</t>
  </si>
  <si>
    <t>97263</t>
  </si>
  <si>
    <t>97264</t>
  </si>
  <si>
    <t>973</t>
  </si>
  <si>
    <t>Obračunati prihodi od prodaje plemenitih metala i ostalih pohranjenih vrijednosti</t>
  </si>
  <si>
    <t>9731</t>
  </si>
  <si>
    <t>97311</t>
  </si>
  <si>
    <t>97312</t>
  </si>
  <si>
    <t>97313</t>
  </si>
  <si>
    <t>974</t>
  </si>
  <si>
    <t>Obračunati prihodi od prodaje proizvedene kratkotrajne imovine</t>
  </si>
  <si>
    <t>9741</t>
  </si>
  <si>
    <t>97411</t>
  </si>
  <si>
    <t>98</t>
  </si>
  <si>
    <t>Rezerviranja viška prihoda</t>
  </si>
  <si>
    <t>981</t>
  </si>
  <si>
    <t>Rezerviranja za otplatu zajmova/kredita koji dospijevaju u tekućoj godinu</t>
  </si>
  <si>
    <t>9811</t>
  </si>
  <si>
    <t>98111</t>
  </si>
  <si>
    <t>982</t>
  </si>
  <si>
    <t>Ostala rezerviranja (stalna pričuva i drugo)</t>
  </si>
  <si>
    <t>9821</t>
  </si>
  <si>
    <t>98211</t>
  </si>
  <si>
    <t>99</t>
  </si>
  <si>
    <t>Izvanbilančni zapisi</t>
  </si>
  <si>
    <t>991</t>
  </si>
  <si>
    <t xml:space="preserve">Izvanbilančni zapisi - aktiva </t>
  </si>
  <si>
    <t>9911</t>
  </si>
  <si>
    <t>Tuđa imovina dobivena na korištenje</t>
  </si>
  <si>
    <t>99111</t>
  </si>
  <si>
    <t>9912</t>
  </si>
  <si>
    <t>Dana jamstva</t>
  </si>
  <si>
    <t>99121</t>
  </si>
  <si>
    <t>9913</t>
  </si>
  <si>
    <t>Dana kreditna pisma</t>
  </si>
  <si>
    <t>99131</t>
  </si>
  <si>
    <t>9914</t>
  </si>
  <si>
    <t>Instrumenti osiguranja plaćanja</t>
  </si>
  <si>
    <t>99141</t>
  </si>
  <si>
    <t>9919</t>
  </si>
  <si>
    <t>Ostali izvanbilančni zapisi</t>
  </si>
  <si>
    <t>99191</t>
  </si>
  <si>
    <t>996</t>
  </si>
  <si>
    <t>Izvanbilančni zapisi - pasiva</t>
  </si>
  <si>
    <t>9961</t>
  </si>
  <si>
    <t>99611</t>
  </si>
  <si>
    <t>9962</t>
  </si>
  <si>
    <t>99621</t>
  </si>
  <si>
    <t>9963</t>
  </si>
  <si>
    <t>99631</t>
  </si>
  <si>
    <t>9964</t>
  </si>
  <si>
    <t>99641</t>
  </si>
  <si>
    <t>9969</t>
  </si>
  <si>
    <t>99691</t>
  </si>
  <si>
    <t>PRIHODI</t>
  </si>
  <si>
    <t>2019.</t>
  </si>
  <si>
    <t>2020.</t>
  </si>
  <si>
    <t>2021.</t>
  </si>
  <si>
    <t>PRIJEDLOG PLANA I PROJEKCIJE PLANA</t>
  </si>
  <si>
    <t>KONTO</t>
  </si>
  <si>
    <t>NAZIV KONTA</t>
  </si>
  <si>
    <t>PROJEKCIJA PLANA ZA 2021.</t>
  </si>
  <si>
    <t>32379</t>
  </si>
  <si>
    <t xml:space="preserve">Ostale intelektualne usluge  </t>
  </si>
  <si>
    <t>32953</t>
  </si>
  <si>
    <t xml:space="preserve">Javnobilježničke pristojbe  </t>
  </si>
  <si>
    <t>32991</t>
  </si>
  <si>
    <t xml:space="preserve">Rashodi protokola (vijenci, cvijeće, svijeće i sli čno) </t>
  </si>
  <si>
    <t>32244</t>
  </si>
  <si>
    <t xml:space="preserve">Ostali mater.i dijelovi za tekuće i invest.održav.  </t>
  </si>
  <si>
    <t>32329</t>
  </si>
  <si>
    <t xml:space="preserve">Ostale usluge tekućeg i investicijskog održavanja  </t>
  </si>
  <si>
    <t>32332</t>
  </si>
  <si>
    <t xml:space="preserve">Tisak  </t>
  </si>
  <si>
    <t>32382</t>
  </si>
  <si>
    <t xml:space="preserve">Usluge razvoja software-a  </t>
  </si>
  <si>
    <t>32112</t>
  </si>
  <si>
    <t xml:space="preserve">Dnevnice za službeni put u inozemstvu  </t>
  </si>
  <si>
    <t>32114</t>
  </si>
  <si>
    <t xml:space="preserve">Naknade za smještaj na službenom putu u inozemstvu  </t>
  </si>
  <si>
    <t>32116</t>
  </si>
  <si>
    <t xml:space="preserve">Naknade za prijevoz na službenom putu u inozemstvu  </t>
  </si>
  <si>
    <t>32132</t>
  </si>
  <si>
    <t xml:space="preserve">Tečajevi i stručni ispiti  </t>
  </si>
  <si>
    <t>32216</t>
  </si>
  <si>
    <t xml:space="preserve">Materijal za higijenske potrebe i njegu  </t>
  </si>
  <si>
    <t>32371</t>
  </si>
  <si>
    <t xml:space="preserve">Autorski honorari  </t>
  </si>
  <si>
    <t>32372</t>
  </si>
  <si>
    <t xml:space="preserve">Ugovori o djelu  </t>
  </si>
  <si>
    <t>32381</t>
  </si>
  <si>
    <t xml:space="preserve">Usluge ažuriranja računalnih baza  </t>
  </si>
  <si>
    <t>32391</t>
  </si>
  <si>
    <t xml:space="preserve">Grafičke i tiskarske usluge, usl.kopiranja i uvezi vanja i slično </t>
  </si>
  <si>
    <t>32392</t>
  </si>
  <si>
    <t xml:space="preserve">Film i izrada fotografija  </t>
  </si>
  <si>
    <t>32395</t>
  </si>
  <si>
    <t xml:space="preserve">Usluge čišćenja, pranja i slično  </t>
  </si>
  <si>
    <t>32411</t>
  </si>
  <si>
    <t xml:space="preserve">Naknade troškova službenog puta  </t>
  </si>
  <si>
    <t>32412</t>
  </si>
  <si>
    <t xml:space="preserve">Naknade ostalih troškova  </t>
  </si>
  <si>
    <t>32922</t>
  </si>
  <si>
    <t xml:space="preserve">Premije osiguranja ostale imovine  </t>
  </si>
  <si>
    <t>32321</t>
  </si>
  <si>
    <t xml:space="preserve">Usluge tekućeg i investic.održav.građev.objekata  </t>
  </si>
  <si>
    <t>42211</t>
  </si>
  <si>
    <t xml:space="preserve">Računala i računalna oprema  </t>
  </si>
  <si>
    <t>42411</t>
  </si>
  <si>
    <t xml:space="preserve">Knjige  </t>
  </si>
  <si>
    <t>STRUČNO, ADMINISTARTIVNO TEHNIČKO OSOBLJE</t>
  </si>
  <si>
    <t>31212</t>
  </si>
  <si>
    <t xml:space="preserve">Nagrade  </t>
  </si>
  <si>
    <t>32141</t>
  </si>
  <si>
    <t xml:space="preserve">Naknada za korištenje privatnog automobila u služb ene svrhe </t>
  </si>
  <si>
    <t>32224</t>
  </si>
  <si>
    <t xml:space="preserve">Namirnice  </t>
  </si>
  <si>
    <t>32234</t>
  </si>
  <si>
    <t xml:space="preserve">Motorni benzin i dizel gorivo  </t>
  </si>
  <si>
    <t>32271</t>
  </si>
  <si>
    <t xml:space="preserve">Službena, radna i zaštitna odjeća i obuća  </t>
  </si>
  <si>
    <t>32312</t>
  </si>
  <si>
    <t xml:space="preserve">Usluge interneta  </t>
  </si>
  <si>
    <t>32331</t>
  </si>
  <si>
    <t xml:space="preserve">Elektronski mediji  </t>
  </si>
  <si>
    <t>32343</t>
  </si>
  <si>
    <t xml:space="preserve">Deratizacija i dezinsekcija  </t>
  </si>
  <si>
    <t>32363</t>
  </si>
  <si>
    <t xml:space="preserve">Laboratorijske usluge  </t>
  </si>
  <si>
    <t>32373</t>
  </si>
  <si>
    <t xml:space="preserve">Usluge odvjetnika i pravnog savjetovanja  </t>
  </si>
  <si>
    <t>32393</t>
  </si>
  <si>
    <t xml:space="preserve">Uređenje prostora  </t>
  </si>
  <si>
    <t>32396</t>
  </si>
  <si>
    <t xml:space="preserve">Usluge čuvanja imovine i osoba  </t>
  </si>
  <si>
    <t>32398</t>
  </si>
  <si>
    <t xml:space="preserve">Naknada za energetsku uslugu  </t>
  </si>
  <si>
    <t>32923</t>
  </si>
  <si>
    <t xml:space="preserve">Premije osiguranja zaposlenih  </t>
  </si>
  <si>
    <t>32959</t>
  </si>
  <si>
    <t xml:space="preserve">Ostale pristojbe i naknade  </t>
  </si>
  <si>
    <t>32961</t>
  </si>
  <si>
    <t xml:space="preserve">Troškovi sudskih postupaka  </t>
  </si>
  <si>
    <t>34312</t>
  </si>
  <si>
    <t xml:space="preserve">Usluge platnog prometa  </t>
  </si>
  <si>
    <t>32242</t>
  </si>
  <si>
    <t xml:space="preserve">Mater.i dijelovi za tekuće i invest.održav.postroj i opreme </t>
  </si>
  <si>
    <t>42273</t>
  </si>
  <si>
    <t xml:space="preserve">Oprema  </t>
  </si>
  <si>
    <t>PLAN RAZVOJNIH PROGRAMA</t>
  </si>
  <si>
    <t>3100:  KAPITALNO ULAGANJE U OSNOVNO ŠKOLSTVO</t>
  </si>
  <si>
    <t>45111</t>
  </si>
  <si>
    <t>Dodatna ulaganja na građevinskim objektima  -Izrada projektno tehničke dokumentacije za O.Š. I. Mažuranić</t>
  </si>
  <si>
    <t>SHEMA ŠKOLSKOG VOĆA</t>
  </si>
  <si>
    <t>31219</t>
  </si>
  <si>
    <t xml:space="preserve">Ostali nenavedeni rashodi za zaposlene  </t>
  </si>
  <si>
    <t>POMOĆNIK U NASTAVI II (2017.-2021.)</t>
  </si>
  <si>
    <t>31111</t>
  </si>
  <si>
    <t xml:space="preserve">Plaće za zaposlene  </t>
  </si>
  <si>
    <t>31216</t>
  </si>
  <si>
    <t xml:space="preserve">Regres za godišnji odmor  </t>
  </si>
  <si>
    <t>31321</t>
  </si>
  <si>
    <t xml:space="preserve">Doprinosi za obvezno zdravstveno osiguranje  </t>
  </si>
  <si>
    <t>31322</t>
  </si>
  <si>
    <t xml:space="preserve">Doprinos za obvezno zdravstv.osigur.zaštite zdravl ja na radu </t>
  </si>
  <si>
    <t>31332</t>
  </si>
  <si>
    <t xml:space="preserve">Doprinosi za obvezno osiguranje u slučaju nezaposl enosti </t>
  </si>
  <si>
    <t>SOCIJALNA SKRB</t>
  </si>
  <si>
    <t>VRIJEME UŽINE</t>
  </si>
  <si>
    <t>37224</t>
  </si>
  <si>
    <t>Prehrana  -Gradske škole</t>
  </si>
  <si>
    <t>P iz nadležnog proračuna</t>
  </si>
  <si>
    <t>Tekući prijenosi između pror.korisnika-EU sred.-pomoćnici</t>
  </si>
  <si>
    <t>Tekući prijenosi između pror.korisnika-EU sred.-školsko voće</t>
  </si>
  <si>
    <t>Sufin.cijene usluge - Vrijeme užine</t>
  </si>
  <si>
    <t>Tekuće pomoći iz pror.koji im nije nadležan-Županija</t>
  </si>
  <si>
    <t>Kapitalne pomoći iz drž.pror.</t>
  </si>
  <si>
    <t>Kamate</t>
  </si>
  <si>
    <t>Tekuće pomoći od HZZ</t>
  </si>
  <si>
    <t>Ostali prihodi za posebne namjene</t>
  </si>
  <si>
    <t>Sufin.cijene usluge - Kuhinja</t>
  </si>
  <si>
    <t>Tekuće pomoći iz drž.pror. Temeljem prijenosa EU sred.</t>
  </si>
  <si>
    <t>Tekuće donacije od neprof.organizacija</t>
  </si>
  <si>
    <t>Prihodi iz pror.za fin.rashoda za nabavu nefin. Imovine</t>
  </si>
  <si>
    <t>Sufinanciranje cijene usluge-produženi boravak</t>
  </si>
  <si>
    <t>Plaće za zaposlene OŠ Mažuranić</t>
  </si>
  <si>
    <t>Regres za godišnji odmor  OŠ Mažuranić</t>
  </si>
  <si>
    <t>Ostali nenavedeni rashodi za zaposlene  OŠ Mažuranić</t>
  </si>
  <si>
    <t>Doprinosi za obvezno zdravstveno osiguranje  OŠ Mažuranić</t>
  </si>
  <si>
    <t>Doprinos za obvezno zdravstv.osigur.zaštite zdravl ja na radu OŠ Mažuranić</t>
  </si>
  <si>
    <t>Doprinosi za obvezno osiguranje u slučaju nezaposl enosti OŠ Mažuranić</t>
  </si>
  <si>
    <t>Naknade za prijevoz na posao i s posla  OŠ Mažuranić</t>
  </si>
  <si>
    <t>Namirnice  OŠ Mažuranić</t>
  </si>
  <si>
    <t>Ostale nespomenute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</si>
</sst>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</font>
    <font>
      <sz val="10"/>
      <color indexed="8"/>
      <name val="MS Sans Serif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0">
    <xf numFmtId="0" fontId="0" fillId="0" borderId="0" xfId="0"/>
    <xf numFmtId="0" fontId="2" fillId="3" borderId="1" xfId="1" applyNumberFormat="1" applyFont="1" applyFill="1" applyBorder="1" applyAlignment="1" applyProtection="1">
      <alignment horizontal="center" vertical="center" wrapText="1"/>
    </xf>
    <xf numFmtId="4" fontId="2" fillId="3" borderId="1" xfId="1" applyNumberFormat="1" applyFont="1" applyFill="1" applyBorder="1" applyAlignment="1" applyProtection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/>
    <xf numFmtId="4" fontId="18" fillId="0" borderId="6" xfId="0" applyNumberFormat="1" applyFont="1" applyBorder="1"/>
    <xf numFmtId="4" fontId="18" fillId="0" borderId="7" xfId="0" applyNumberFormat="1" applyFont="1" applyBorder="1"/>
    <xf numFmtId="49" fontId="4" fillId="0" borderId="0" xfId="2" applyNumberFormat="1" applyFont="1"/>
    <xf numFmtId="0" fontId="4" fillId="0" borderId="0" xfId="2" applyFont="1"/>
    <xf numFmtId="0" fontId="4" fillId="0" borderId="0" xfId="2"/>
    <xf numFmtId="49" fontId="4" fillId="0" borderId="0" xfId="2" applyNumberFormat="1"/>
    <xf numFmtId="0" fontId="2" fillId="7" borderId="1" xfId="1" applyNumberFormat="1" applyFont="1" applyFill="1" applyBorder="1" applyAlignment="1" applyProtection="1">
      <alignment horizontal="center" vertical="center" wrapText="1"/>
    </xf>
    <xf numFmtId="0" fontId="2" fillId="7" borderId="22" xfId="1" applyNumberFormat="1" applyFont="1" applyFill="1" applyBorder="1" applyAlignment="1" applyProtection="1">
      <alignment horizontal="center" vertical="center" wrapText="1"/>
    </xf>
    <xf numFmtId="0" fontId="2" fillId="7" borderId="23" xfId="1" applyNumberFormat="1" applyFont="1" applyFill="1" applyBorder="1" applyAlignment="1" applyProtection="1">
      <alignment horizontal="center" vertical="center" wrapText="1"/>
    </xf>
    <xf numFmtId="4" fontId="18" fillId="0" borderId="9" xfId="0" applyNumberFormat="1" applyFont="1" applyBorder="1"/>
    <xf numFmtId="4" fontId="18" fillId="0" borderId="10" xfId="0" applyNumberFormat="1" applyFont="1" applyBorder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0" fontId="10" fillId="0" borderId="11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left" wrapText="1"/>
    </xf>
    <xf numFmtId="0" fontId="10" fillId="0" borderId="12" xfId="0" quotePrefix="1" applyFont="1" applyBorder="1" applyAlignment="1">
      <alignment horizontal="center" wrapText="1"/>
    </xf>
    <xf numFmtId="0" fontId="10" fillId="0" borderId="12" xfId="0" quotePrefix="1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right"/>
    </xf>
    <xf numFmtId="0" fontId="11" fillId="5" borderId="11" xfId="0" applyFont="1" applyFill="1" applyBorder="1" applyAlignment="1">
      <alignment horizontal="left"/>
    </xf>
    <xf numFmtId="0" fontId="13" fillId="5" borderId="12" xfId="0" applyNumberFormat="1" applyFont="1" applyFill="1" applyBorder="1" applyAlignment="1" applyProtection="1"/>
    <xf numFmtId="3" fontId="10" fillId="0" borderId="1" xfId="0" applyNumberFormat="1" applyFont="1" applyFill="1" applyBorder="1" applyAlignment="1" applyProtection="1">
      <alignment horizontal="right" wrapText="1"/>
    </xf>
    <xf numFmtId="3" fontId="6" fillId="0" borderId="0" xfId="0" applyNumberFormat="1" applyFont="1" applyFill="1" applyBorder="1" applyAlignment="1" applyProtection="1"/>
    <xf numFmtId="3" fontId="10" fillId="0" borderId="1" xfId="0" applyNumberFormat="1" applyFont="1" applyBorder="1" applyAlignment="1">
      <alignment horizontal="right"/>
    </xf>
    <xf numFmtId="3" fontId="10" fillId="5" borderId="1" xfId="0" applyNumberFormat="1" applyFont="1" applyFill="1" applyBorder="1" applyAlignment="1" applyProtection="1">
      <alignment horizontal="right" wrapText="1"/>
    </xf>
    <xf numFmtId="3" fontId="10" fillId="6" borderId="11" xfId="0" quotePrefix="1" applyNumberFormat="1" applyFont="1" applyFill="1" applyBorder="1" applyAlignment="1">
      <alignment horizontal="right"/>
    </xf>
    <xf numFmtId="3" fontId="10" fillId="6" borderId="1" xfId="0" applyNumberFormat="1" applyFont="1" applyFill="1" applyBorder="1" applyAlignment="1" applyProtection="1">
      <alignment horizontal="right" wrapText="1"/>
    </xf>
    <xf numFmtId="3" fontId="10" fillId="5" borderId="11" xfId="0" quotePrefix="1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 applyProtection="1"/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7" fillId="0" borderId="0" xfId="0" quotePrefix="1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/>
    <xf numFmtId="4" fontId="17" fillId="4" borderId="3" xfId="0" applyNumberFormat="1" applyFont="1" applyFill="1" applyBorder="1"/>
    <xf numFmtId="4" fontId="17" fillId="4" borderId="4" xfId="0" applyNumberFormat="1" applyFont="1" applyFill="1" applyBorder="1"/>
    <xf numFmtId="4" fontId="17" fillId="4" borderId="6" xfId="0" applyNumberFormat="1" applyFont="1" applyFill="1" applyBorder="1"/>
    <xf numFmtId="4" fontId="17" fillId="4" borderId="7" xfId="0" applyNumberFormat="1" applyFont="1" applyFill="1" applyBorder="1"/>
    <xf numFmtId="0" fontId="18" fillId="0" borderId="5" xfId="0" applyFont="1" applyBorder="1"/>
    <xf numFmtId="0" fontId="18" fillId="0" borderId="6" xfId="0" applyFont="1" applyBorder="1"/>
    <xf numFmtId="0" fontId="18" fillId="0" borderId="6" xfId="0" applyFont="1" applyBorder="1" applyAlignment="1">
      <alignment wrapText="1"/>
    </xf>
    <xf numFmtId="0" fontId="18" fillId="0" borderId="8" xfId="0" applyFont="1" applyBorder="1"/>
    <xf numFmtId="0" fontId="18" fillId="0" borderId="9" xfId="0" applyFont="1" applyBorder="1"/>
    <xf numFmtId="0" fontId="18" fillId="0" borderId="9" xfId="0" applyFont="1" applyBorder="1" applyAlignment="1">
      <alignment wrapText="1"/>
    </xf>
    <xf numFmtId="0" fontId="18" fillId="0" borderId="6" xfId="0" applyFont="1" applyBorder="1" applyAlignment="1">
      <alignment horizontal="left"/>
    </xf>
    <xf numFmtId="49" fontId="18" fillId="0" borderId="1" xfId="0" applyNumberFormat="1" applyFont="1" applyBorder="1"/>
    <xf numFmtId="0" fontId="17" fillId="0" borderId="1" xfId="0" applyFont="1" applyBorder="1"/>
    <xf numFmtId="4" fontId="17" fillId="0" borderId="1" xfId="0" applyNumberFormat="1" applyFont="1" applyBorder="1"/>
    <xf numFmtId="0" fontId="18" fillId="0" borderId="1" xfId="0" applyFont="1" applyBorder="1"/>
    <xf numFmtId="0" fontId="18" fillId="0" borderId="1" xfId="0" applyNumberFormat="1" applyFont="1" applyBorder="1" applyAlignment="1">
      <alignment wrapText="1"/>
    </xf>
    <xf numFmtId="4" fontId="18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0" fontId="15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7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11" fillId="0" borderId="11" xfId="0" applyNumberFormat="1" applyFont="1" applyFill="1" applyBorder="1" applyAlignment="1" applyProtection="1">
      <alignment horizontal="left" wrapText="1"/>
    </xf>
    <xf numFmtId="0" fontId="12" fillId="0" borderId="12" xfId="0" applyNumberFormat="1" applyFont="1" applyFill="1" applyBorder="1" applyAlignment="1" applyProtection="1">
      <alignment wrapText="1"/>
    </xf>
    <xf numFmtId="0" fontId="11" fillId="5" borderId="11" xfId="0" quotePrefix="1" applyNumberFormat="1" applyFont="1" applyFill="1" applyBorder="1" applyAlignment="1" applyProtection="1">
      <alignment horizontal="left" wrapText="1"/>
    </xf>
    <xf numFmtId="0" fontId="12" fillId="5" borderId="12" xfId="0" applyNumberFormat="1" applyFont="1" applyFill="1" applyBorder="1" applyAlignment="1" applyProtection="1">
      <alignment wrapText="1"/>
    </xf>
    <xf numFmtId="0" fontId="11" fillId="0" borderId="11" xfId="0" quotePrefix="1" applyNumberFormat="1" applyFont="1" applyFill="1" applyBorder="1" applyAlignment="1" applyProtection="1">
      <alignment horizontal="left" wrapText="1"/>
    </xf>
    <xf numFmtId="0" fontId="10" fillId="5" borderId="11" xfId="0" applyNumberFormat="1" applyFont="1" applyFill="1" applyBorder="1" applyAlignment="1" applyProtection="1">
      <alignment horizontal="left" wrapText="1"/>
    </xf>
    <xf numFmtId="0" fontId="10" fillId="5" borderId="12" xfId="0" applyNumberFormat="1" applyFont="1" applyFill="1" applyBorder="1" applyAlignment="1" applyProtection="1">
      <alignment horizontal="left" wrapText="1"/>
    </xf>
    <xf numFmtId="0" fontId="10" fillId="5" borderId="14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11" fillId="5" borderId="11" xfId="0" applyNumberFormat="1" applyFont="1" applyFill="1" applyBorder="1" applyAlignment="1" applyProtection="1">
      <alignment horizontal="left" wrapText="1"/>
    </xf>
    <xf numFmtId="0" fontId="13" fillId="5" borderId="12" xfId="0" applyNumberFormat="1" applyFont="1" applyFill="1" applyBorder="1" applyAlignment="1" applyProtection="1"/>
    <xf numFmtId="0" fontId="13" fillId="0" borderId="12" xfId="0" applyNumberFormat="1" applyFont="1" applyFill="1" applyBorder="1" applyAlignment="1" applyProtection="1"/>
    <xf numFmtId="0" fontId="11" fillId="0" borderId="11" xfId="0" quotePrefix="1" applyFont="1" applyFill="1" applyBorder="1" applyAlignment="1">
      <alignment horizontal="left"/>
    </xf>
    <xf numFmtId="0" fontId="13" fillId="0" borderId="12" xfId="0" applyNumberFormat="1" applyFont="1" applyFill="1" applyBorder="1" applyAlignment="1" applyProtection="1">
      <alignment wrapText="1"/>
    </xf>
    <xf numFmtId="0" fontId="11" fillId="0" borderId="11" xfId="0" quotePrefix="1" applyFont="1" applyBorder="1" applyAlignment="1">
      <alignment horizontal="left"/>
    </xf>
    <xf numFmtId="0" fontId="10" fillId="6" borderId="11" xfId="0" applyNumberFormat="1" applyFont="1" applyFill="1" applyBorder="1" applyAlignment="1" applyProtection="1">
      <alignment horizontal="left" wrapText="1"/>
    </xf>
    <xf numFmtId="0" fontId="10" fillId="6" borderId="12" xfId="0" applyNumberFormat="1" applyFont="1" applyFill="1" applyBorder="1" applyAlignment="1" applyProtection="1">
      <alignment horizontal="left" wrapText="1"/>
    </xf>
    <xf numFmtId="0" fontId="10" fillId="6" borderId="14" xfId="0" applyNumberFormat="1" applyFont="1" applyFill="1" applyBorder="1" applyAlignment="1" applyProtection="1">
      <alignment horizontal="left" wrapText="1"/>
    </xf>
    <xf numFmtId="0" fontId="17" fillId="4" borderId="5" xfId="0" applyFont="1" applyFill="1" applyBorder="1"/>
    <xf numFmtId="0" fontId="18" fillId="4" borderId="6" xfId="0" applyFont="1" applyFill="1" applyBorder="1"/>
    <xf numFmtId="0" fontId="3" fillId="3" borderId="1" xfId="1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4" borderId="2" xfId="0" applyFont="1" applyFill="1" applyBorder="1"/>
    <xf numFmtId="0" fontId="18" fillId="4" borderId="3" xfId="0" applyFont="1" applyFill="1" applyBorder="1"/>
    <xf numFmtId="0" fontId="2" fillId="3" borderId="29" xfId="1" applyNumberFormat="1" applyFont="1" applyFill="1" applyBorder="1" applyAlignment="1" applyProtection="1">
      <alignment horizontal="center" vertical="center" wrapText="1"/>
    </xf>
    <xf numFmtId="0" fontId="2" fillId="3" borderId="12" xfId="1" applyNumberFormat="1" applyFont="1" applyFill="1" applyBorder="1" applyAlignment="1" applyProtection="1">
      <alignment horizontal="center" vertical="center" wrapText="1"/>
    </xf>
    <xf numFmtId="0" fontId="2" fillId="3" borderId="30" xfId="1" applyNumberFormat="1" applyFont="1" applyFill="1" applyBorder="1" applyAlignment="1" applyProtection="1">
      <alignment horizontal="center" vertical="center" wrapText="1"/>
    </xf>
    <xf numFmtId="0" fontId="3" fillId="7" borderId="24" xfId="1" applyNumberFormat="1" applyFont="1" applyFill="1" applyBorder="1" applyAlignment="1" applyProtection="1">
      <alignment horizontal="center" vertical="center" wrapText="1"/>
    </xf>
    <xf numFmtId="0" fontId="3" fillId="7" borderId="25" xfId="1" applyNumberFormat="1" applyFont="1" applyFill="1" applyBorder="1" applyAlignment="1" applyProtection="1">
      <alignment horizontal="center" vertical="center" wrapText="1"/>
    </xf>
    <xf numFmtId="0" fontId="3" fillId="7" borderId="26" xfId="1" applyNumberFormat="1" applyFont="1" applyFill="1" applyBorder="1" applyAlignment="1" applyProtection="1">
      <alignment horizontal="center" vertical="center" wrapText="1"/>
    </xf>
    <xf numFmtId="0" fontId="3" fillId="7" borderId="31" xfId="1" applyNumberFormat="1" applyFont="1" applyFill="1" applyBorder="1" applyAlignment="1" applyProtection="1">
      <alignment horizontal="center" vertical="center" wrapText="1"/>
    </xf>
    <xf numFmtId="0" fontId="3" fillId="7" borderId="32" xfId="1" applyNumberFormat="1" applyFont="1" applyFill="1" applyBorder="1" applyAlignment="1" applyProtection="1">
      <alignment horizontal="center" vertical="center" wrapText="1"/>
    </xf>
    <xf numFmtId="0" fontId="3" fillId="7" borderId="33" xfId="1" applyNumberFormat="1" applyFont="1" applyFill="1" applyBorder="1" applyAlignment="1" applyProtection="1">
      <alignment horizontal="center" vertical="center" wrapText="1"/>
    </xf>
    <xf numFmtId="0" fontId="2" fillId="7" borderId="19" xfId="1" applyNumberFormat="1" applyFont="1" applyFill="1" applyBorder="1" applyAlignment="1" applyProtection="1">
      <alignment horizontal="center" vertical="center" wrapText="1"/>
    </xf>
    <xf numFmtId="0" fontId="2" fillId="7" borderId="20" xfId="1" applyNumberFormat="1" applyFont="1" applyFill="1" applyBorder="1" applyAlignment="1" applyProtection="1">
      <alignment horizontal="center" vertical="center" wrapText="1"/>
    </xf>
    <xf numFmtId="0" fontId="2" fillId="7" borderId="21" xfId="1" applyNumberFormat="1" applyFont="1" applyFill="1" applyBorder="1" applyAlignment="1" applyProtection="1">
      <alignment horizontal="center" vertical="center" wrapText="1"/>
    </xf>
    <xf numFmtId="4" fontId="2" fillId="7" borderId="22" xfId="1" applyNumberFormat="1" applyFont="1" applyFill="1" applyBorder="1" applyAlignment="1" applyProtection="1">
      <alignment horizontal="center" vertical="center" wrapText="1"/>
    </xf>
    <xf numFmtId="4" fontId="2" fillId="7" borderId="1" xfId="1" applyNumberFormat="1" applyFont="1" applyFill="1" applyBorder="1" applyAlignment="1" applyProtection="1">
      <alignment horizontal="center" vertical="center" wrapText="1"/>
    </xf>
    <xf numFmtId="4" fontId="2" fillId="7" borderId="23" xfId="1" applyNumberFormat="1" applyFont="1" applyFill="1" applyBorder="1" applyAlignment="1" applyProtection="1">
      <alignment horizontal="center" vertical="center" wrapText="1"/>
    </xf>
    <xf numFmtId="0" fontId="17" fillId="7" borderId="15" xfId="0" applyFont="1" applyFill="1" applyBorder="1" applyAlignment="1">
      <alignment horizontal="center" vertical="center"/>
    </xf>
    <xf numFmtId="0" fontId="17" fillId="7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2" fillId="7" borderId="16" xfId="1" applyNumberFormat="1" applyFont="1" applyFill="1" applyBorder="1" applyAlignment="1" applyProtection="1">
      <alignment horizontal="center" vertical="center" wrapText="1"/>
    </xf>
    <xf numFmtId="0" fontId="2" fillId="7" borderId="17" xfId="1" applyNumberFormat="1" applyFont="1" applyFill="1" applyBorder="1" applyAlignment="1" applyProtection="1">
      <alignment horizontal="center" vertical="center" wrapText="1"/>
    </xf>
    <xf numFmtId="0" fontId="2" fillId="7" borderId="18" xfId="1" applyNumberFormat="1" applyFont="1" applyFill="1" applyBorder="1" applyAlignment="1" applyProtection="1">
      <alignment horizontal="center" vertical="center" wrapText="1"/>
    </xf>
  </cellXfs>
  <cellStyles count="3">
    <cellStyle name="Normal 2" xfId="1"/>
    <cellStyle name="Normal 3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  <pageSetUpPr fitToPage="1"/>
  </sheetPr>
  <dimension ref="A1:WVS45"/>
  <sheetViews>
    <sheetView showGridLines="0" topLeftCell="A13" zoomScaleNormal="100" zoomScaleSheetLayoutView="120" workbookViewId="0">
      <selection activeCell="H12" sqref="H12"/>
    </sheetView>
  </sheetViews>
  <sheetFormatPr defaultColWidth="0" defaultRowHeight="12.75" zeroHeight="1" x14ac:dyDescent="0.2"/>
  <cols>
    <col min="1" max="2" width="4.28515625" style="16" customWidth="1"/>
    <col min="3" max="3" width="5.5703125" style="16" customWidth="1"/>
    <col min="4" max="4" width="5.28515625" style="17" customWidth="1"/>
    <col min="5" max="5" width="44.7109375" style="16" customWidth="1"/>
    <col min="6" max="6" width="15.85546875" style="16" bestFit="1" customWidth="1"/>
    <col min="7" max="7" width="17.28515625" style="16" customWidth="1"/>
    <col min="8" max="8" width="16.7109375" style="16" customWidth="1"/>
    <col min="9" max="9" width="11.42578125" style="16" customWidth="1"/>
    <col min="10" max="10" width="16.28515625" style="16" hidden="1"/>
    <col min="11" max="11" width="21.7109375" style="16" hidden="1"/>
    <col min="12" max="256" width="11.42578125" style="16" hidden="1"/>
    <col min="257" max="258" width="4.28515625" style="16" hidden="1"/>
    <col min="259" max="259" width="5.5703125" style="16" hidden="1"/>
    <col min="260" max="260" width="5.28515625" style="16" hidden="1"/>
    <col min="261" max="261" width="44.7109375" style="16" hidden="1"/>
    <col min="262" max="262" width="15.85546875" style="16" hidden="1"/>
    <col min="263" max="263" width="17.28515625" style="16" hidden="1"/>
    <col min="264" max="264" width="16.7109375" style="16" hidden="1"/>
    <col min="265" max="265" width="11.42578125" style="16" hidden="1"/>
    <col min="266" max="266" width="16.28515625" style="16" hidden="1"/>
    <col min="267" max="267" width="21.7109375" style="16" hidden="1"/>
    <col min="268" max="512" width="11.42578125" style="16" hidden="1"/>
    <col min="513" max="514" width="4.28515625" style="16" hidden="1"/>
    <col min="515" max="515" width="5.5703125" style="16" hidden="1"/>
    <col min="516" max="516" width="5.28515625" style="16" hidden="1"/>
    <col min="517" max="517" width="44.7109375" style="16" hidden="1"/>
    <col min="518" max="518" width="15.85546875" style="16" hidden="1"/>
    <col min="519" max="519" width="17.28515625" style="16" hidden="1"/>
    <col min="520" max="520" width="16.7109375" style="16" hidden="1"/>
    <col min="521" max="521" width="11.42578125" style="16" hidden="1"/>
    <col min="522" max="522" width="16.28515625" style="16" hidden="1"/>
    <col min="523" max="523" width="21.7109375" style="16" hidden="1"/>
    <col min="524" max="768" width="11.42578125" style="16" hidden="1"/>
    <col min="769" max="770" width="4.28515625" style="16" hidden="1"/>
    <col min="771" max="771" width="5.5703125" style="16" hidden="1"/>
    <col min="772" max="772" width="5.28515625" style="16" hidden="1"/>
    <col min="773" max="773" width="44.7109375" style="16" hidden="1"/>
    <col min="774" max="774" width="15.85546875" style="16" hidden="1"/>
    <col min="775" max="775" width="17.28515625" style="16" hidden="1"/>
    <col min="776" max="776" width="16.7109375" style="16" hidden="1"/>
    <col min="777" max="777" width="11.42578125" style="16" hidden="1"/>
    <col min="778" max="778" width="16.28515625" style="16" hidden="1"/>
    <col min="779" max="779" width="21.7109375" style="16" hidden="1"/>
    <col min="780" max="1024" width="11.42578125" style="16" hidden="1"/>
    <col min="1025" max="1026" width="4.28515625" style="16" hidden="1"/>
    <col min="1027" max="1027" width="5.5703125" style="16" hidden="1"/>
    <col min="1028" max="1028" width="5.28515625" style="16" hidden="1"/>
    <col min="1029" max="1029" width="44.7109375" style="16" hidden="1"/>
    <col min="1030" max="1030" width="15.85546875" style="16" hidden="1"/>
    <col min="1031" max="1031" width="17.28515625" style="16" hidden="1"/>
    <col min="1032" max="1032" width="16.7109375" style="16" hidden="1"/>
    <col min="1033" max="1033" width="11.42578125" style="16" hidden="1"/>
    <col min="1034" max="1034" width="16.28515625" style="16" hidden="1"/>
    <col min="1035" max="1035" width="21.7109375" style="16" hidden="1"/>
    <col min="1036" max="1280" width="11.42578125" style="16" hidden="1"/>
    <col min="1281" max="1282" width="4.28515625" style="16" hidden="1"/>
    <col min="1283" max="1283" width="5.5703125" style="16" hidden="1"/>
    <col min="1284" max="1284" width="5.28515625" style="16" hidden="1"/>
    <col min="1285" max="1285" width="44.7109375" style="16" hidden="1"/>
    <col min="1286" max="1286" width="15.85546875" style="16" hidden="1"/>
    <col min="1287" max="1287" width="17.28515625" style="16" hidden="1"/>
    <col min="1288" max="1288" width="16.7109375" style="16" hidden="1"/>
    <col min="1289" max="1289" width="11.42578125" style="16" hidden="1"/>
    <col min="1290" max="1290" width="16.28515625" style="16" hidden="1"/>
    <col min="1291" max="1291" width="21.7109375" style="16" hidden="1"/>
    <col min="1292" max="1536" width="11.42578125" style="16" hidden="1"/>
    <col min="1537" max="1538" width="4.28515625" style="16" hidden="1"/>
    <col min="1539" max="1539" width="5.5703125" style="16" hidden="1"/>
    <col min="1540" max="1540" width="5.28515625" style="16" hidden="1"/>
    <col min="1541" max="1541" width="44.7109375" style="16" hidden="1"/>
    <col min="1542" max="1542" width="15.85546875" style="16" hidden="1"/>
    <col min="1543" max="1543" width="17.28515625" style="16" hidden="1"/>
    <col min="1544" max="1544" width="16.7109375" style="16" hidden="1"/>
    <col min="1545" max="1545" width="11.42578125" style="16" hidden="1"/>
    <col min="1546" max="1546" width="16.28515625" style="16" hidden="1"/>
    <col min="1547" max="1547" width="21.7109375" style="16" hidden="1"/>
    <col min="1548" max="1792" width="11.42578125" style="16" hidden="1"/>
    <col min="1793" max="1794" width="4.28515625" style="16" hidden="1"/>
    <col min="1795" max="1795" width="5.5703125" style="16" hidden="1"/>
    <col min="1796" max="1796" width="5.28515625" style="16" hidden="1"/>
    <col min="1797" max="1797" width="44.7109375" style="16" hidden="1"/>
    <col min="1798" max="1798" width="15.85546875" style="16" hidden="1"/>
    <col min="1799" max="1799" width="17.28515625" style="16" hidden="1"/>
    <col min="1800" max="1800" width="16.7109375" style="16" hidden="1"/>
    <col min="1801" max="1801" width="11.42578125" style="16" hidden="1"/>
    <col min="1802" max="1802" width="16.28515625" style="16" hidden="1"/>
    <col min="1803" max="1803" width="21.7109375" style="16" hidden="1"/>
    <col min="1804" max="2048" width="11.42578125" style="16" hidden="1"/>
    <col min="2049" max="2050" width="4.28515625" style="16" hidden="1"/>
    <col min="2051" max="2051" width="5.5703125" style="16" hidden="1"/>
    <col min="2052" max="2052" width="5.28515625" style="16" hidden="1"/>
    <col min="2053" max="2053" width="44.7109375" style="16" hidden="1"/>
    <col min="2054" max="2054" width="15.85546875" style="16" hidden="1"/>
    <col min="2055" max="2055" width="17.28515625" style="16" hidden="1"/>
    <col min="2056" max="2056" width="16.7109375" style="16" hidden="1"/>
    <col min="2057" max="2057" width="11.42578125" style="16" hidden="1"/>
    <col min="2058" max="2058" width="16.28515625" style="16" hidden="1"/>
    <col min="2059" max="2059" width="21.7109375" style="16" hidden="1"/>
    <col min="2060" max="2304" width="11.42578125" style="16" hidden="1"/>
    <col min="2305" max="2306" width="4.28515625" style="16" hidden="1"/>
    <col min="2307" max="2307" width="5.5703125" style="16" hidden="1"/>
    <col min="2308" max="2308" width="5.28515625" style="16" hidden="1"/>
    <col min="2309" max="2309" width="44.7109375" style="16" hidden="1"/>
    <col min="2310" max="2310" width="15.85546875" style="16" hidden="1"/>
    <col min="2311" max="2311" width="17.28515625" style="16" hidden="1"/>
    <col min="2312" max="2312" width="16.7109375" style="16" hidden="1"/>
    <col min="2313" max="2313" width="11.42578125" style="16" hidden="1"/>
    <col min="2314" max="2314" width="16.28515625" style="16" hidden="1"/>
    <col min="2315" max="2315" width="21.7109375" style="16" hidden="1"/>
    <col min="2316" max="2560" width="11.42578125" style="16" hidden="1"/>
    <col min="2561" max="2562" width="4.28515625" style="16" hidden="1"/>
    <col min="2563" max="2563" width="5.5703125" style="16" hidden="1"/>
    <col min="2564" max="2564" width="5.28515625" style="16" hidden="1"/>
    <col min="2565" max="2565" width="44.7109375" style="16" hidden="1"/>
    <col min="2566" max="2566" width="15.85546875" style="16" hidden="1"/>
    <col min="2567" max="2567" width="17.28515625" style="16" hidden="1"/>
    <col min="2568" max="2568" width="16.7109375" style="16" hidden="1"/>
    <col min="2569" max="2569" width="11.42578125" style="16" hidden="1"/>
    <col min="2570" max="2570" width="16.28515625" style="16" hidden="1"/>
    <col min="2571" max="2571" width="21.7109375" style="16" hidden="1"/>
    <col min="2572" max="2816" width="11.42578125" style="16" hidden="1"/>
    <col min="2817" max="2818" width="4.28515625" style="16" hidden="1"/>
    <col min="2819" max="2819" width="5.5703125" style="16" hidden="1"/>
    <col min="2820" max="2820" width="5.28515625" style="16" hidden="1"/>
    <col min="2821" max="2821" width="44.7109375" style="16" hidden="1"/>
    <col min="2822" max="2822" width="15.85546875" style="16" hidden="1"/>
    <col min="2823" max="2823" width="17.28515625" style="16" hidden="1"/>
    <col min="2824" max="2824" width="16.7109375" style="16" hidden="1"/>
    <col min="2825" max="2825" width="11.42578125" style="16" hidden="1"/>
    <col min="2826" max="2826" width="16.28515625" style="16" hidden="1"/>
    <col min="2827" max="2827" width="21.7109375" style="16" hidden="1"/>
    <col min="2828" max="3072" width="11.42578125" style="16" hidden="1"/>
    <col min="3073" max="3074" width="4.28515625" style="16" hidden="1"/>
    <col min="3075" max="3075" width="5.5703125" style="16" hidden="1"/>
    <col min="3076" max="3076" width="5.28515625" style="16" hidden="1"/>
    <col min="3077" max="3077" width="44.7109375" style="16" hidden="1"/>
    <col min="3078" max="3078" width="15.85546875" style="16" hidden="1"/>
    <col min="3079" max="3079" width="17.28515625" style="16" hidden="1"/>
    <col min="3080" max="3080" width="16.7109375" style="16" hidden="1"/>
    <col min="3081" max="3081" width="11.42578125" style="16" hidden="1"/>
    <col min="3082" max="3082" width="16.28515625" style="16" hidden="1"/>
    <col min="3083" max="3083" width="21.7109375" style="16" hidden="1"/>
    <col min="3084" max="3328" width="11.42578125" style="16" hidden="1"/>
    <col min="3329" max="3330" width="4.28515625" style="16" hidden="1"/>
    <col min="3331" max="3331" width="5.5703125" style="16" hidden="1"/>
    <col min="3332" max="3332" width="5.28515625" style="16" hidden="1"/>
    <col min="3333" max="3333" width="44.7109375" style="16" hidden="1"/>
    <col min="3334" max="3334" width="15.85546875" style="16" hidden="1"/>
    <col min="3335" max="3335" width="17.28515625" style="16" hidden="1"/>
    <col min="3336" max="3336" width="16.7109375" style="16" hidden="1"/>
    <col min="3337" max="3337" width="11.42578125" style="16" hidden="1"/>
    <col min="3338" max="3338" width="16.28515625" style="16" hidden="1"/>
    <col min="3339" max="3339" width="21.7109375" style="16" hidden="1"/>
    <col min="3340" max="3584" width="11.42578125" style="16" hidden="1"/>
    <col min="3585" max="3586" width="4.28515625" style="16" hidden="1"/>
    <col min="3587" max="3587" width="5.5703125" style="16" hidden="1"/>
    <col min="3588" max="3588" width="5.28515625" style="16" hidden="1"/>
    <col min="3589" max="3589" width="44.7109375" style="16" hidden="1"/>
    <col min="3590" max="3590" width="15.85546875" style="16" hidden="1"/>
    <col min="3591" max="3591" width="17.28515625" style="16" hidden="1"/>
    <col min="3592" max="3592" width="16.7109375" style="16" hidden="1"/>
    <col min="3593" max="3593" width="11.42578125" style="16" hidden="1"/>
    <col min="3594" max="3594" width="16.28515625" style="16" hidden="1"/>
    <col min="3595" max="3595" width="21.7109375" style="16" hidden="1"/>
    <col min="3596" max="3840" width="11.42578125" style="16" hidden="1"/>
    <col min="3841" max="3842" width="4.28515625" style="16" hidden="1"/>
    <col min="3843" max="3843" width="5.5703125" style="16" hidden="1"/>
    <col min="3844" max="3844" width="5.28515625" style="16" hidden="1"/>
    <col min="3845" max="3845" width="44.7109375" style="16" hidden="1"/>
    <col min="3846" max="3846" width="15.85546875" style="16" hidden="1"/>
    <col min="3847" max="3847" width="17.28515625" style="16" hidden="1"/>
    <col min="3848" max="3848" width="16.7109375" style="16" hidden="1"/>
    <col min="3849" max="3849" width="11.42578125" style="16" hidden="1"/>
    <col min="3850" max="3850" width="16.28515625" style="16" hidden="1"/>
    <col min="3851" max="3851" width="21.7109375" style="16" hidden="1"/>
    <col min="3852" max="4096" width="11.42578125" style="16" hidden="1"/>
    <col min="4097" max="4098" width="4.28515625" style="16" hidden="1"/>
    <col min="4099" max="4099" width="5.5703125" style="16" hidden="1"/>
    <col min="4100" max="4100" width="5.28515625" style="16" hidden="1"/>
    <col min="4101" max="4101" width="44.7109375" style="16" hidden="1"/>
    <col min="4102" max="4102" width="15.85546875" style="16" hidden="1"/>
    <col min="4103" max="4103" width="17.28515625" style="16" hidden="1"/>
    <col min="4104" max="4104" width="16.7109375" style="16" hidden="1"/>
    <col min="4105" max="4105" width="11.42578125" style="16" hidden="1"/>
    <col min="4106" max="4106" width="16.28515625" style="16" hidden="1"/>
    <col min="4107" max="4107" width="21.7109375" style="16" hidden="1"/>
    <col min="4108" max="4352" width="11.42578125" style="16" hidden="1"/>
    <col min="4353" max="4354" width="4.28515625" style="16" hidden="1"/>
    <col min="4355" max="4355" width="5.5703125" style="16" hidden="1"/>
    <col min="4356" max="4356" width="5.28515625" style="16" hidden="1"/>
    <col min="4357" max="4357" width="44.7109375" style="16" hidden="1"/>
    <col min="4358" max="4358" width="15.85546875" style="16" hidden="1"/>
    <col min="4359" max="4359" width="17.28515625" style="16" hidden="1"/>
    <col min="4360" max="4360" width="16.7109375" style="16" hidden="1"/>
    <col min="4361" max="4361" width="11.42578125" style="16" hidden="1"/>
    <col min="4362" max="4362" width="16.28515625" style="16" hidden="1"/>
    <col min="4363" max="4363" width="21.7109375" style="16" hidden="1"/>
    <col min="4364" max="4608" width="11.42578125" style="16" hidden="1"/>
    <col min="4609" max="4610" width="4.28515625" style="16" hidden="1"/>
    <col min="4611" max="4611" width="5.5703125" style="16" hidden="1"/>
    <col min="4612" max="4612" width="5.28515625" style="16" hidden="1"/>
    <col min="4613" max="4613" width="44.7109375" style="16" hidden="1"/>
    <col min="4614" max="4614" width="15.85546875" style="16" hidden="1"/>
    <col min="4615" max="4615" width="17.28515625" style="16" hidden="1"/>
    <col min="4616" max="4616" width="16.7109375" style="16" hidden="1"/>
    <col min="4617" max="4617" width="11.42578125" style="16" hidden="1"/>
    <col min="4618" max="4618" width="16.28515625" style="16" hidden="1"/>
    <col min="4619" max="4619" width="21.7109375" style="16" hidden="1"/>
    <col min="4620" max="4864" width="11.42578125" style="16" hidden="1"/>
    <col min="4865" max="4866" width="4.28515625" style="16" hidden="1"/>
    <col min="4867" max="4867" width="5.5703125" style="16" hidden="1"/>
    <col min="4868" max="4868" width="5.28515625" style="16" hidden="1"/>
    <col min="4869" max="4869" width="44.7109375" style="16" hidden="1"/>
    <col min="4870" max="4870" width="15.85546875" style="16" hidden="1"/>
    <col min="4871" max="4871" width="17.28515625" style="16" hidden="1"/>
    <col min="4872" max="4872" width="16.7109375" style="16" hidden="1"/>
    <col min="4873" max="4873" width="11.42578125" style="16" hidden="1"/>
    <col min="4874" max="4874" width="16.28515625" style="16" hidden="1"/>
    <col min="4875" max="4875" width="21.7109375" style="16" hidden="1"/>
    <col min="4876" max="5120" width="11.42578125" style="16" hidden="1"/>
    <col min="5121" max="5122" width="4.28515625" style="16" hidden="1"/>
    <col min="5123" max="5123" width="5.5703125" style="16" hidden="1"/>
    <col min="5124" max="5124" width="5.28515625" style="16" hidden="1"/>
    <col min="5125" max="5125" width="44.7109375" style="16" hidden="1"/>
    <col min="5126" max="5126" width="15.85546875" style="16" hidden="1"/>
    <col min="5127" max="5127" width="17.28515625" style="16" hidden="1"/>
    <col min="5128" max="5128" width="16.7109375" style="16" hidden="1"/>
    <col min="5129" max="5129" width="11.42578125" style="16" hidden="1"/>
    <col min="5130" max="5130" width="16.28515625" style="16" hidden="1"/>
    <col min="5131" max="5131" width="21.7109375" style="16" hidden="1"/>
    <col min="5132" max="5376" width="11.42578125" style="16" hidden="1"/>
    <col min="5377" max="5378" width="4.28515625" style="16" hidden="1"/>
    <col min="5379" max="5379" width="5.5703125" style="16" hidden="1"/>
    <col min="5380" max="5380" width="5.28515625" style="16" hidden="1"/>
    <col min="5381" max="5381" width="44.7109375" style="16" hidden="1"/>
    <col min="5382" max="5382" width="15.85546875" style="16" hidden="1"/>
    <col min="5383" max="5383" width="17.28515625" style="16" hidden="1"/>
    <col min="5384" max="5384" width="16.7109375" style="16" hidden="1"/>
    <col min="5385" max="5385" width="11.42578125" style="16" hidden="1"/>
    <col min="5386" max="5386" width="16.28515625" style="16" hidden="1"/>
    <col min="5387" max="5387" width="21.7109375" style="16" hidden="1"/>
    <col min="5388" max="5632" width="11.42578125" style="16" hidden="1"/>
    <col min="5633" max="5634" width="4.28515625" style="16" hidden="1"/>
    <col min="5635" max="5635" width="5.5703125" style="16" hidden="1"/>
    <col min="5636" max="5636" width="5.28515625" style="16" hidden="1"/>
    <col min="5637" max="5637" width="44.7109375" style="16" hidden="1"/>
    <col min="5638" max="5638" width="15.85546875" style="16" hidden="1"/>
    <col min="5639" max="5639" width="17.28515625" style="16" hidden="1"/>
    <col min="5640" max="5640" width="16.7109375" style="16" hidden="1"/>
    <col min="5641" max="5641" width="11.42578125" style="16" hidden="1"/>
    <col min="5642" max="5642" width="16.28515625" style="16" hidden="1"/>
    <col min="5643" max="5643" width="21.7109375" style="16" hidden="1"/>
    <col min="5644" max="5888" width="11.42578125" style="16" hidden="1"/>
    <col min="5889" max="5890" width="4.28515625" style="16" hidden="1"/>
    <col min="5891" max="5891" width="5.5703125" style="16" hidden="1"/>
    <col min="5892" max="5892" width="5.28515625" style="16" hidden="1"/>
    <col min="5893" max="5893" width="44.7109375" style="16" hidden="1"/>
    <col min="5894" max="5894" width="15.85546875" style="16" hidden="1"/>
    <col min="5895" max="5895" width="17.28515625" style="16" hidden="1"/>
    <col min="5896" max="5896" width="16.7109375" style="16" hidden="1"/>
    <col min="5897" max="5897" width="11.42578125" style="16" hidden="1"/>
    <col min="5898" max="5898" width="16.28515625" style="16" hidden="1"/>
    <col min="5899" max="5899" width="21.7109375" style="16" hidden="1"/>
    <col min="5900" max="6144" width="11.42578125" style="16" hidden="1"/>
    <col min="6145" max="6146" width="4.28515625" style="16" hidden="1"/>
    <col min="6147" max="6147" width="5.5703125" style="16" hidden="1"/>
    <col min="6148" max="6148" width="5.28515625" style="16" hidden="1"/>
    <col min="6149" max="6149" width="44.7109375" style="16" hidden="1"/>
    <col min="6150" max="6150" width="15.85546875" style="16" hidden="1"/>
    <col min="6151" max="6151" width="17.28515625" style="16" hidden="1"/>
    <col min="6152" max="6152" width="16.7109375" style="16" hidden="1"/>
    <col min="6153" max="6153" width="11.42578125" style="16" hidden="1"/>
    <col min="6154" max="6154" width="16.28515625" style="16" hidden="1"/>
    <col min="6155" max="6155" width="21.7109375" style="16" hidden="1"/>
    <col min="6156" max="6400" width="11.42578125" style="16" hidden="1"/>
    <col min="6401" max="6402" width="4.28515625" style="16" hidden="1"/>
    <col min="6403" max="6403" width="5.5703125" style="16" hidden="1"/>
    <col min="6404" max="6404" width="5.28515625" style="16" hidden="1"/>
    <col min="6405" max="6405" width="44.7109375" style="16" hidden="1"/>
    <col min="6406" max="6406" width="15.85546875" style="16" hidden="1"/>
    <col min="6407" max="6407" width="17.28515625" style="16" hidden="1"/>
    <col min="6408" max="6408" width="16.7109375" style="16" hidden="1"/>
    <col min="6409" max="6409" width="11.42578125" style="16" hidden="1"/>
    <col min="6410" max="6410" width="16.28515625" style="16" hidden="1"/>
    <col min="6411" max="6411" width="21.7109375" style="16" hidden="1"/>
    <col min="6412" max="6656" width="11.42578125" style="16" hidden="1"/>
    <col min="6657" max="6658" width="4.28515625" style="16" hidden="1"/>
    <col min="6659" max="6659" width="5.5703125" style="16" hidden="1"/>
    <col min="6660" max="6660" width="5.28515625" style="16" hidden="1"/>
    <col min="6661" max="6661" width="44.7109375" style="16" hidden="1"/>
    <col min="6662" max="6662" width="15.85546875" style="16" hidden="1"/>
    <col min="6663" max="6663" width="17.28515625" style="16" hidden="1"/>
    <col min="6664" max="6664" width="16.7109375" style="16" hidden="1"/>
    <col min="6665" max="6665" width="11.42578125" style="16" hidden="1"/>
    <col min="6666" max="6666" width="16.28515625" style="16" hidden="1"/>
    <col min="6667" max="6667" width="21.7109375" style="16" hidden="1"/>
    <col min="6668" max="6912" width="11.42578125" style="16" hidden="1"/>
    <col min="6913" max="6914" width="4.28515625" style="16" hidden="1"/>
    <col min="6915" max="6915" width="5.5703125" style="16" hidden="1"/>
    <col min="6916" max="6916" width="5.28515625" style="16" hidden="1"/>
    <col min="6917" max="6917" width="44.7109375" style="16" hidden="1"/>
    <col min="6918" max="6918" width="15.85546875" style="16" hidden="1"/>
    <col min="6919" max="6919" width="17.28515625" style="16" hidden="1"/>
    <col min="6920" max="6920" width="16.7109375" style="16" hidden="1"/>
    <col min="6921" max="6921" width="11.42578125" style="16" hidden="1"/>
    <col min="6922" max="6922" width="16.28515625" style="16" hidden="1"/>
    <col min="6923" max="6923" width="21.7109375" style="16" hidden="1"/>
    <col min="6924" max="7168" width="11.42578125" style="16" hidden="1"/>
    <col min="7169" max="7170" width="4.28515625" style="16" hidden="1"/>
    <col min="7171" max="7171" width="5.5703125" style="16" hidden="1"/>
    <col min="7172" max="7172" width="5.28515625" style="16" hidden="1"/>
    <col min="7173" max="7173" width="44.7109375" style="16" hidden="1"/>
    <col min="7174" max="7174" width="15.85546875" style="16" hidden="1"/>
    <col min="7175" max="7175" width="17.28515625" style="16" hidden="1"/>
    <col min="7176" max="7176" width="16.7109375" style="16" hidden="1"/>
    <col min="7177" max="7177" width="11.42578125" style="16" hidden="1"/>
    <col min="7178" max="7178" width="16.28515625" style="16" hidden="1"/>
    <col min="7179" max="7179" width="21.7109375" style="16" hidden="1"/>
    <col min="7180" max="7424" width="11.42578125" style="16" hidden="1"/>
    <col min="7425" max="7426" width="4.28515625" style="16" hidden="1"/>
    <col min="7427" max="7427" width="5.5703125" style="16" hidden="1"/>
    <col min="7428" max="7428" width="5.28515625" style="16" hidden="1"/>
    <col min="7429" max="7429" width="44.7109375" style="16" hidden="1"/>
    <col min="7430" max="7430" width="15.85546875" style="16" hidden="1"/>
    <col min="7431" max="7431" width="17.28515625" style="16" hidden="1"/>
    <col min="7432" max="7432" width="16.7109375" style="16" hidden="1"/>
    <col min="7433" max="7433" width="11.42578125" style="16" hidden="1"/>
    <col min="7434" max="7434" width="16.28515625" style="16" hidden="1"/>
    <col min="7435" max="7435" width="21.7109375" style="16" hidden="1"/>
    <col min="7436" max="7680" width="11.42578125" style="16" hidden="1"/>
    <col min="7681" max="7682" width="4.28515625" style="16" hidden="1"/>
    <col min="7683" max="7683" width="5.5703125" style="16" hidden="1"/>
    <col min="7684" max="7684" width="5.28515625" style="16" hidden="1"/>
    <col min="7685" max="7685" width="44.7109375" style="16" hidden="1"/>
    <col min="7686" max="7686" width="15.85546875" style="16" hidden="1"/>
    <col min="7687" max="7687" width="17.28515625" style="16" hidden="1"/>
    <col min="7688" max="7688" width="16.7109375" style="16" hidden="1"/>
    <col min="7689" max="7689" width="11.42578125" style="16" hidden="1"/>
    <col min="7690" max="7690" width="16.28515625" style="16" hidden="1"/>
    <col min="7691" max="7691" width="21.7109375" style="16" hidden="1"/>
    <col min="7692" max="7936" width="11.42578125" style="16" hidden="1"/>
    <col min="7937" max="7938" width="4.28515625" style="16" hidden="1"/>
    <col min="7939" max="7939" width="5.5703125" style="16" hidden="1"/>
    <col min="7940" max="7940" width="5.28515625" style="16" hidden="1"/>
    <col min="7941" max="7941" width="44.7109375" style="16" hidden="1"/>
    <col min="7942" max="7942" width="15.85546875" style="16" hidden="1"/>
    <col min="7943" max="7943" width="17.28515625" style="16" hidden="1"/>
    <col min="7944" max="7944" width="16.7109375" style="16" hidden="1"/>
    <col min="7945" max="7945" width="11.42578125" style="16" hidden="1"/>
    <col min="7946" max="7946" width="16.28515625" style="16" hidden="1"/>
    <col min="7947" max="7947" width="21.7109375" style="16" hidden="1"/>
    <col min="7948" max="8192" width="11.42578125" style="16" hidden="1"/>
    <col min="8193" max="8194" width="4.28515625" style="16" hidden="1"/>
    <col min="8195" max="8195" width="5.5703125" style="16" hidden="1"/>
    <col min="8196" max="8196" width="5.28515625" style="16" hidden="1"/>
    <col min="8197" max="8197" width="44.7109375" style="16" hidden="1"/>
    <col min="8198" max="8198" width="15.85546875" style="16" hidden="1"/>
    <col min="8199" max="8199" width="17.28515625" style="16" hidden="1"/>
    <col min="8200" max="8200" width="16.7109375" style="16" hidden="1"/>
    <col min="8201" max="8201" width="11.42578125" style="16" hidden="1"/>
    <col min="8202" max="8202" width="16.28515625" style="16" hidden="1"/>
    <col min="8203" max="8203" width="21.7109375" style="16" hidden="1"/>
    <col min="8204" max="8448" width="11.42578125" style="16" hidden="1"/>
    <col min="8449" max="8450" width="4.28515625" style="16" hidden="1"/>
    <col min="8451" max="8451" width="5.5703125" style="16" hidden="1"/>
    <col min="8452" max="8452" width="5.28515625" style="16" hidden="1"/>
    <col min="8453" max="8453" width="44.7109375" style="16" hidden="1"/>
    <col min="8454" max="8454" width="15.85546875" style="16" hidden="1"/>
    <col min="8455" max="8455" width="17.28515625" style="16" hidden="1"/>
    <col min="8456" max="8456" width="16.7109375" style="16" hidden="1"/>
    <col min="8457" max="8457" width="11.42578125" style="16" hidden="1"/>
    <col min="8458" max="8458" width="16.28515625" style="16" hidden="1"/>
    <col min="8459" max="8459" width="21.7109375" style="16" hidden="1"/>
    <col min="8460" max="8704" width="11.42578125" style="16" hidden="1"/>
    <col min="8705" max="8706" width="4.28515625" style="16" hidden="1"/>
    <col min="8707" max="8707" width="5.5703125" style="16" hidden="1"/>
    <col min="8708" max="8708" width="5.28515625" style="16" hidden="1"/>
    <col min="8709" max="8709" width="44.7109375" style="16" hidden="1"/>
    <col min="8710" max="8710" width="15.85546875" style="16" hidden="1"/>
    <col min="8711" max="8711" width="17.28515625" style="16" hidden="1"/>
    <col min="8712" max="8712" width="16.7109375" style="16" hidden="1"/>
    <col min="8713" max="8713" width="11.42578125" style="16" hidden="1"/>
    <col min="8714" max="8714" width="16.28515625" style="16" hidden="1"/>
    <col min="8715" max="8715" width="21.7109375" style="16" hidden="1"/>
    <col min="8716" max="8960" width="11.42578125" style="16" hidden="1"/>
    <col min="8961" max="8962" width="4.28515625" style="16" hidden="1"/>
    <col min="8963" max="8963" width="5.5703125" style="16" hidden="1"/>
    <col min="8964" max="8964" width="5.28515625" style="16" hidden="1"/>
    <col min="8965" max="8965" width="44.7109375" style="16" hidden="1"/>
    <col min="8966" max="8966" width="15.85546875" style="16" hidden="1"/>
    <col min="8967" max="8967" width="17.28515625" style="16" hidden="1"/>
    <col min="8968" max="8968" width="16.7109375" style="16" hidden="1"/>
    <col min="8969" max="8969" width="11.42578125" style="16" hidden="1"/>
    <col min="8970" max="8970" width="16.28515625" style="16" hidden="1"/>
    <col min="8971" max="8971" width="21.7109375" style="16" hidden="1"/>
    <col min="8972" max="9216" width="11.42578125" style="16" hidden="1"/>
    <col min="9217" max="9218" width="4.28515625" style="16" hidden="1"/>
    <col min="9219" max="9219" width="5.5703125" style="16" hidden="1"/>
    <col min="9220" max="9220" width="5.28515625" style="16" hidden="1"/>
    <col min="9221" max="9221" width="44.7109375" style="16" hidden="1"/>
    <col min="9222" max="9222" width="15.85546875" style="16" hidden="1"/>
    <col min="9223" max="9223" width="17.28515625" style="16" hidden="1"/>
    <col min="9224" max="9224" width="16.7109375" style="16" hidden="1"/>
    <col min="9225" max="9225" width="11.42578125" style="16" hidden="1"/>
    <col min="9226" max="9226" width="16.28515625" style="16" hidden="1"/>
    <col min="9227" max="9227" width="21.7109375" style="16" hidden="1"/>
    <col min="9228" max="9472" width="11.42578125" style="16" hidden="1"/>
    <col min="9473" max="9474" width="4.28515625" style="16" hidden="1"/>
    <col min="9475" max="9475" width="5.5703125" style="16" hidden="1"/>
    <col min="9476" max="9476" width="5.28515625" style="16" hidden="1"/>
    <col min="9477" max="9477" width="44.7109375" style="16" hidden="1"/>
    <col min="9478" max="9478" width="15.85546875" style="16" hidden="1"/>
    <col min="9479" max="9479" width="17.28515625" style="16" hidden="1"/>
    <col min="9480" max="9480" width="16.7109375" style="16" hidden="1"/>
    <col min="9481" max="9481" width="11.42578125" style="16" hidden="1"/>
    <col min="9482" max="9482" width="16.28515625" style="16" hidden="1"/>
    <col min="9483" max="9483" width="21.7109375" style="16" hidden="1"/>
    <col min="9484" max="9728" width="11.42578125" style="16" hidden="1"/>
    <col min="9729" max="9730" width="4.28515625" style="16" hidden="1"/>
    <col min="9731" max="9731" width="5.5703125" style="16" hidden="1"/>
    <col min="9732" max="9732" width="5.28515625" style="16" hidden="1"/>
    <col min="9733" max="9733" width="44.7109375" style="16" hidden="1"/>
    <col min="9734" max="9734" width="15.85546875" style="16" hidden="1"/>
    <col min="9735" max="9735" width="17.28515625" style="16" hidden="1"/>
    <col min="9736" max="9736" width="16.7109375" style="16" hidden="1"/>
    <col min="9737" max="9737" width="11.42578125" style="16" hidden="1"/>
    <col min="9738" max="9738" width="16.28515625" style="16" hidden="1"/>
    <col min="9739" max="9739" width="21.7109375" style="16" hidden="1"/>
    <col min="9740" max="9984" width="11.42578125" style="16" hidden="1"/>
    <col min="9985" max="9986" width="4.28515625" style="16" hidden="1"/>
    <col min="9987" max="9987" width="5.5703125" style="16" hidden="1"/>
    <col min="9988" max="9988" width="5.28515625" style="16" hidden="1"/>
    <col min="9989" max="9989" width="44.7109375" style="16" hidden="1"/>
    <col min="9990" max="9990" width="15.85546875" style="16" hidden="1"/>
    <col min="9991" max="9991" width="17.28515625" style="16" hidden="1"/>
    <col min="9992" max="9992" width="16.7109375" style="16" hidden="1"/>
    <col min="9993" max="9993" width="11.42578125" style="16" hidden="1"/>
    <col min="9994" max="9994" width="16.28515625" style="16" hidden="1"/>
    <col min="9995" max="9995" width="21.7109375" style="16" hidden="1"/>
    <col min="9996" max="10240" width="11.42578125" style="16" hidden="1"/>
    <col min="10241" max="10242" width="4.28515625" style="16" hidden="1"/>
    <col min="10243" max="10243" width="5.5703125" style="16" hidden="1"/>
    <col min="10244" max="10244" width="5.28515625" style="16" hidden="1"/>
    <col min="10245" max="10245" width="44.7109375" style="16" hidden="1"/>
    <col min="10246" max="10246" width="15.85546875" style="16" hidden="1"/>
    <col min="10247" max="10247" width="17.28515625" style="16" hidden="1"/>
    <col min="10248" max="10248" width="16.7109375" style="16" hidden="1"/>
    <col min="10249" max="10249" width="11.42578125" style="16" hidden="1"/>
    <col min="10250" max="10250" width="16.28515625" style="16" hidden="1"/>
    <col min="10251" max="10251" width="21.7109375" style="16" hidden="1"/>
    <col min="10252" max="10496" width="11.42578125" style="16" hidden="1"/>
    <col min="10497" max="10498" width="4.28515625" style="16" hidden="1"/>
    <col min="10499" max="10499" width="5.5703125" style="16" hidden="1"/>
    <col min="10500" max="10500" width="5.28515625" style="16" hidden="1"/>
    <col min="10501" max="10501" width="44.7109375" style="16" hidden="1"/>
    <col min="10502" max="10502" width="15.85546875" style="16" hidden="1"/>
    <col min="10503" max="10503" width="17.28515625" style="16" hidden="1"/>
    <col min="10504" max="10504" width="16.7109375" style="16" hidden="1"/>
    <col min="10505" max="10505" width="11.42578125" style="16" hidden="1"/>
    <col min="10506" max="10506" width="16.28515625" style="16" hidden="1"/>
    <col min="10507" max="10507" width="21.7109375" style="16" hidden="1"/>
    <col min="10508" max="10752" width="11.42578125" style="16" hidden="1"/>
    <col min="10753" max="10754" width="4.28515625" style="16" hidden="1"/>
    <col min="10755" max="10755" width="5.5703125" style="16" hidden="1"/>
    <col min="10756" max="10756" width="5.28515625" style="16" hidden="1"/>
    <col min="10757" max="10757" width="44.7109375" style="16" hidden="1"/>
    <col min="10758" max="10758" width="15.85546875" style="16" hidden="1"/>
    <col min="10759" max="10759" width="17.28515625" style="16" hidden="1"/>
    <col min="10760" max="10760" width="16.7109375" style="16" hidden="1"/>
    <col min="10761" max="10761" width="11.42578125" style="16" hidden="1"/>
    <col min="10762" max="10762" width="16.28515625" style="16" hidden="1"/>
    <col min="10763" max="10763" width="21.7109375" style="16" hidden="1"/>
    <col min="10764" max="11008" width="11.42578125" style="16" hidden="1"/>
    <col min="11009" max="11010" width="4.28515625" style="16" hidden="1"/>
    <col min="11011" max="11011" width="5.5703125" style="16" hidden="1"/>
    <col min="11012" max="11012" width="5.28515625" style="16" hidden="1"/>
    <col min="11013" max="11013" width="44.7109375" style="16" hidden="1"/>
    <col min="11014" max="11014" width="15.85546875" style="16" hidden="1"/>
    <col min="11015" max="11015" width="17.28515625" style="16" hidden="1"/>
    <col min="11016" max="11016" width="16.7109375" style="16" hidden="1"/>
    <col min="11017" max="11017" width="11.42578125" style="16" hidden="1"/>
    <col min="11018" max="11018" width="16.28515625" style="16" hidden="1"/>
    <col min="11019" max="11019" width="21.7109375" style="16" hidden="1"/>
    <col min="11020" max="11264" width="11.42578125" style="16" hidden="1"/>
    <col min="11265" max="11266" width="4.28515625" style="16" hidden="1"/>
    <col min="11267" max="11267" width="5.5703125" style="16" hidden="1"/>
    <col min="11268" max="11268" width="5.28515625" style="16" hidden="1"/>
    <col min="11269" max="11269" width="44.7109375" style="16" hidden="1"/>
    <col min="11270" max="11270" width="15.85546875" style="16" hidden="1"/>
    <col min="11271" max="11271" width="17.28515625" style="16" hidden="1"/>
    <col min="11272" max="11272" width="16.7109375" style="16" hidden="1"/>
    <col min="11273" max="11273" width="11.42578125" style="16" hidden="1"/>
    <col min="11274" max="11274" width="16.28515625" style="16" hidden="1"/>
    <col min="11275" max="11275" width="21.7109375" style="16" hidden="1"/>
    <col min="11276" max="11520" width="11.42578125" style="16" hidden="1"/>
    <col min="11521" max="11522" width="4.28515625" style="16" hidden="1"/>
    <col min="11523" max="11523" width="5.5703125" style="16" hidden="1"/>
    <col min="11524" max="11524" width="5.28515625" style="16" hidden="1"/>
    <col min="11525" max="11525" width="44.7109375" style="16" hidden="1"/>
    <col min="11526" max="11526" width="15.85546875" style="16" hidden="1"/>
    <col min="11527" max="11527" width="17.28515625" style="16" hidden="1"/>
    <col min="11528" max="11528" width="16.7109375" style="16" hidden="1"/>
    <col min="11529" max="11529" width="11.42578125" style="16" hidden="1"/>
    <col min="11530" max="11530" width="16.28515625" style="16" hidden="1"/>
    <col min="11531" max="11531" width="21.7109375" style="16" hidden="1"/>
    <col min="11532" max="11776" width="11.42578125" style="16" hidden="1"/>
    <col min="11777" max="11778" width="4.28515625" style="16" hidden="1"/>
    <col min="11779" max="11779" width="5.5703125" style="16" hidden="1"/>
    <col min="11780" max="11780" width="5.28515625" style="16" hidden="1"/>
    <col min="11781" max="11781" width="44.7109375" style="16" hidden="1"/>
    <col min="11782" max="11782" width="15.85546875" style="16" hidden="1"/>
    <col min="11783" max="11783" width="17.28515625" style="16" hidden="1"/>
    <col min="11784" max="11784" width="16.7109375" style="16" hidden="1"/>
    <col min="11785" max="11785" width="11.42578125" style="16" hidden="1"/>
    <col min="11786" max="11786" width="16.28515625" style="16" hidden="1"/>
    <col min="11787" max="11787" width="21.7109375" style="16" hidden="1"/>
    <col min="11788" max="12032" width="11.42578125" style="16" hidden="1"/>
    <col min="12033" max="12034" width="4.28515625" style="16" hidden="1"/>
    <col min="12035" max="12035" width="5.5703125" style="16" hidden="1"/>
    <col min="12036" max="12036" width="5.28515625" style="16" hidden="1"/>
    <col min="12037" max="12037" width="44.7109375" style="16" hidden="1"/>
    <col min="12038" max="12038" width="15.85546875" style="16" hidden="1"/>
    <col min="12039" max="12039" width="17.28515625" style="16" hidden="1"/>
    <col min="12040" max="12040" width="16.7109375" style="16" hidden="1"/>
    <col min="12041" max="12041" width="11.42578125" style="16" hidden="1"/>
    <col min="12042" max="12042" width="16.28515625" style="16" hidden="1"/>
    <col min="12043" max="12043" width="21.7109375" style="16" hidden="1"/>
    <col min="12044" max="12288" width="11.42578125" style="16" hidden="1"/>
    <col min="12289" max="12290" width="4.28515625" style="16" hidden="1"/>
    <col min="12291" max="12291" width="5.5703125" style="16" hidden="1"/>
    <col min="12292" max="12292" width="5.28515625" style="16" hidden="1"/>
    <col min="12293" max="12293" width="44.7109375" style="16" hidden="1"/>
    <col min="12294" max="12294" width="15.85546875" style="16" hidden="1"/>
    <col min="12295" max="12295" width="17.28515625" style="16" hidden="1"/>
    <col min="12296" max="12296" width="16.7109375" style="16" hidden="1"/>
    <col min="12297" max="12297" width="11.42578125" style="16" hidden="1"/>
    <col min="12298" max="12298" width="16.28515625" style="16" hidden="1"/>
    <col min="12299" max="12299" width="21.7109375" style="16" hidden="1"/>
    <col min="12300" max="12544" width="11.42578125" style="16" hidden="1"/>
    <col min="12545" max="12546" width="4.28515625" style="16" hidden="1"/>
    <col min="12547" max="12547" width="5.5703125" style="16" hidden="1"/>
    <col min="12548" max="12548" width="5.28515625" style="16" hidden="1"/>
    <col min="12549" max="12549" width="44.7109375" style="16" hidden="1"/>
    <col min="12550" max="12550" width="15.85546875" style="16" hidden="1"/>
    <col min="12551" max="12551" width="17.28515625" style="16" hidden="1"/>
    <col min="12552" max="12552" width="16.7109375" style="16" hidden="1"/>
    <col min="12553" max="12553" width="11.42578125" style="16" hidden="1"/>
    <col min="12554" max="12554" width="16.28515625" style="16" hidden="1"/>
    <col min="12555" max="12555" width="21.7109375" style="16" hidden="1"/>
    <col min="12556" max="12800" width="11.42578125" style="16" hidden="1"/>
    <col min="12801" max="12802" width="4.28515625" style="16" hidden="1"/>
    <col min="12803" max="12803" width="5.5703125" style="16" hidden="1"/>
    <col min="12804" max="12804" width="5.28515625" style="16" hidden="1"/>
    <col min="12805" max="12805" width="44.7109375" style="16" hidden="1"/>
    <col min="12806" max="12806" width="15.85546875" style="16" hidden="1"/>
    <col min="12807" max="12807" width="17.28515625" style="16" hidden="1"/>
    <col min="12808" max="12808" width="16.7109375" style="16" hidden="1"/>
    <col min="12809" max="12809" width="11.42578125" style="16" hidden="1"/>
    <col min="12810" max="12810" width="16.28515625" style="16" hidden="1"/>
    <col min="12811" max="12811" width="21.7109375" style="16" hidden="1"/>
    <col min="12812" max="13056" width="11.42578125" style="16" hidden="1"/>
    <col min="13057" max="13058" width="4.28515625" style="16" hidden="1"/>
    <col min="13059" max="13059" width="5.5703125" style="16" hidden="1"/>
    <col min="13060" max="13060" width="5.28515625" style="16" hidden="1"/>
    <col min="13061" max="13061" width="44.7109375" style="16" hidden="1"/>
    <col min="13062" max="13062" width="15.85546875" style="16" hidden="1"/>
    <col min="13063" max="13063" width="17.28515625" style="16" hidden="1"/>
    <col min="13064" max="13064" width="16.7109375" style="16" hidden="1"/>
    <col min="13065" max="13065" width="11.42578125" style="16" hidden="1"/>
    <col min="13066" max="13066" width="16.28515625" style="16" hidden="1"/>
    <col min="13067" max="13067" width="21.7109375" style="16" hidden="1"/>
    <col min="13068" max="13312" width="11.42578125" style="16" hidden="1"/>
    <col min="13313" max="13314" width="4.28515625" style="16" hidden="1"/>
    <col min="13315" max="13315" width="5.5703125" style="16" hidden="1"/>
    <col min="13316" max="13316" width="5.28515625" style="16" hidden="1"/>
    <col min="13317" max="13317" width="44.7109375" style="16" hidden="1"/>
    <col min="13318" max="13318" width="15.85546875" style="16" hidden="1"/>
    <col min="13319" max="13319" width="17.28515625" style="16" hidden="1"/>
    <col min="13320" max="13320" width="16.7109375" style="16" hidden="1"/>
    <col min="13321" max="13321" width="11.42578125" style="16" hidden="1"/>
    <col min="13322" max="13322" width="16.28515625" style="16" hidden="1"/>
    <col min="13323" max="13323" width="21.7109375" style="16" hidden="1"/>
    <col min="13324" max="13568" width="11.42578125" style="16" hidden="1"/>
    <col min="13569" max="13570" width="4.28515625" style="16" hidden="1"/>
    <col min="13571" max="13571" width="5.5703125" style="16" hidden="1"/>
    <col min="13572" max="13572" width="5.28515625" style="16" hidden="1"/>
    <col min="13573" max="13573" width="44.7109375" style="16" hidden="1"/>
    <col min="13574" max="13574" width="15.85546875" style="16" hidden="1"/>
    <col min="13575" max="13575" width="17.28515625" style="16" hidden="1"/>
    <col min="13576" max="13576" width="16.7109375" style="16" hidden="1"/>
    <col min="13577" max="13577" width="11.42578125" style="16" hidden="1"/>
    <col min="13578" max="13578" width="16.28515625" style="16" hidden="1"/>
    <col min="13579" max="13579" width="21.7109375" style="16" hidden="1"/>
    <col min="13580" max="13824" width="11.42578125" style="16" hidden="1"/>
    <col min="13825" max="13826" width="4.28515625" style="16" hidden="1"/>
    <col min="13827" max="13827" width="5.5703125" style="16" hidden="1"/>
    <col min="13828" max="13828" width="5.28515625" style="16" hidden="1"/>
    <col min="13829" max="13829" width="44.7109375" style="16" hidden="1"/>
    <col min="13830" max="13830" width="15.85546875" style="16" hidden="1"/>
    <col min="13831" max="13831" width="17.28515625" style="16" hidden="1"/>
    <col min="13832" max="13832" width="16.7109375" style="16" hidden="1"/>
    <col min="13833" max="13833" width="11.42578125" style="16" hidden="1"/>
    <col min="13834" max="13834" width="16.28515625" style="16" hidden="1"/>
    <col min="13835" max="13835" width="21.7109375" style="16" hidden="1"/>
    <col min="13836" max="14080" width="11.42578125" style="16" hidden="1"/>
    <col min="14081" max="14082" width="4.28515625" style="16" hidden="1"/>
    <col min="14083" max="14083" width="5.5703125" style="16" hidden="1"/>
    <col min="14084" max="14084" width="5.28515625" style="16" hidden="1"/>
    <col min="14085" max="14085" width="44.7109375" style="16" hidden="1"/>
    <col min="14086" max="14086" width="15.85546875" style="16" hidden="1"/>
    <col min="14087" max="14087" width="17.28515625" style="16" hidden="1"/>
    <col min="14088" max="14088" width="16.7109375" style="16" hidden="1"/>
    <col min="14089" max="14089" width="11.42578125" style="16" hidden="1"/>
    <col min="14090" max="14090" width="16.28515625" style="16" hidden="1"/>
    <col min="14091" max="14091" width="21.7109375" style="16" hidden="1"/>
    <col min="14092" max="14336" width="11.42578125" style="16" hidden="1"/>
    <col min="14337" max="14338" width="4.28515625" style="16" hidden="1"/>
    <col min="14339" max="14339" width="5.5703125" style="16" hidden="1"/>
    <col min="14340" max="14340" width="5.28515625" style="16" hidden="1"/>
    <col min="14341" max="14341" width="44.7109375" style="16" hidden="1"/>
    <col min="14342" max="14342" width="15.85546875" style="16" hidden="1"/>
    <col min="14343" max="14343" width="17.28515625" style="16" hidden="1"/>
    <col min="14344" max="14344" width="16.7109375" style="16" hidden="1"/>
    <col min="14345" max="14345" width="11.42578125" style="16" hidden="1"/>
    <col min="14346" max="14346" width="16.28515625" style="16" hidden="1"/>
    <col min="14347" max="14347" width="21.7109375" style="16" hidden="1"/>
    <col min="14348" max="14592" width="11.42578125" style="16" hidden="1"/>
    <col min="14593" max="14594" width="4.28515625" style="16" hidden="1"/>
    <col min="14595" max="14595" width="5.5703125" style="16" hidden="1"/>
    <col min="14596" max="14596" width="5.28515625" style="16" hidden="1"/>
    <col min="14597" max="14597" width="44.7109375" style="16" hidden="1"/>
    <col min="14598" max="14598" width="15.85546875" style="16" hidden="1"/>
    <col min="14599" max="14599" width="17.28515625" style="16" hidden="1"/>
    <col min="14600" max="14600" width="16.7109375" style="16" hidden="1"/>
    <col min="14601" max="14601" width="11.42578125" style="16" hidden="1"/>
    <col min="14602" max="14602" width="16.28515625" style="16" hidden="1"/>
    <col min="14603" max="14603" width="21.7109375" style="16" hidden="1"/>
    <col min="14604" max="14848" width="11.42578125" style="16" hidden="1"/>
    <col min="14849" max="14850" width="4.28515625" style="16" hidden="1"/>
    <col min="14851" max="14851" width="5.5703125" style="16" hidden="1"/>
    <col min="14852" max="14852" width="5.28515625" style="16" hidden="1"/>
    <col min="14853" max="14853" width="44.7109375" style="16" hidden="1"/>
    <col min="14854" max="14854" width="15.85546875" style="16" hidden="1"/>
    <col min="14855" max="14855" width="17.28515625" style="16" hidden="1"/>
    <col min="14856" max="14856" width="16.7109375" style="16" hidden="1"/>
    <col min="14857" max="14857" width="11.42578125" style="16" hidden="1"/>
    <col min="14858" max="14858" width="16.28515625" style="16" hidden="1"/>
    <col min="14859" max="14859" width="21.7109375" style="16" hidden="1"/>
    <col min="14860" max="15104" width="11.42578125" style="16" hidden="1"/>
    <col min="15105" max="15106" width="4.28515625" style="16" hidden="1"/>
    <col min="15107" max="15107" width="5.5703125" style="16" hidden="1"/>
    <col min="15108" max="15108" width="5.28515625" style="16" hidden="1"/>
    <col min="15109" max="15109" width="44.7109375" style="16" hidden="1"/>
    <col min="15110" max="15110" width="15.85546875" style="16" hidden="1"/>
    <col min="15111" max="15111" width="17.28515625" style="16" hidden="1"/>
    <col min="15112" max="15112" width="16.7109375" style="16" hidden="1"/>
    <col min="15113" max="15113" width="11.42578125" style="16" hidden="1"/>
    <col min="15114" max="15114" width="16.28515625" style="16" hidden="1"/>
    <col min="15115" max="15115" width="21.7109375" style="16" hidden="1"/>
    <col min="15116" max="15360" width="11.42578125" style="16" hidden="1"/>
    <col min="15361" max="15362" width="4.28515625" style="16" hidden="1"/>
    <col min="15363" max="15363" width="5.5703125" style="16" hidden="1"/>
    <col min="15364" max="15364" width="5.28515625" style="16" hidden="1"/>
    <col min="15365" max="15365" width="44.7109375" style="16" hidden="1"/>
    <col min="15366" max="15366" width="15.85546875" style="16" hidden="1"/>
    <col min="15367" max="15367" width="17.28515625" style="16" hidden="1"/>
    <col min="15368" max="15368" width="16.7109375" style="16" hidden="1"/>
    <col min="15369" max="15369" width="11.42578125" style="16" hidden="1"/>
    <col min="15370" max="15370" width="16.28515625" style="16" hidden="1"/>
    <col min="15371" max="15371" width="21.7109375" style="16" hidden="1"/>
    <col min="15372" max="15616" width="11.42578125" style="16" hidden="1"/>
    <col min="15617" max="15618" width="4.28515625" style="16" hidden="1"/>
    <col min="15619" max="15619" width="5.5703125" style="16" hidden="1"/>
    <col min="15620" max="15620" width="5.28515625" style="16" hidden="1"/>
    <col min="15621" max="15621" width="44.7109375" style="16" hidden="1"/>
    <col min="15622" max="15622" width="15.85546875" style="16" hidden="1"/>
    <col min="15623" max="15623" width="17.28515625" style="16" hidden="1"/>
    <col min="15624" max="15624" width="16.7109375" style="16" hidden="1"/>
    <col min="15625" max="15625" width="11.42578125" style="16" hidden="1"/>
    <col min="15626" max="15626" width="16.28515625" style="16" hidden="1"/>
    <col min="15627" max="15627" width="21.7109375" style="16" hidden="1"/>
    <col min="15628" max="15872" width="11.42578125" style="16" hidden="1"/>
    <col min="15873" max="15874" width="4.28515625" style="16" hidden="1"/>
    <col min="15875" max="15875" width="5.5703125" style="16" hidden="1"/>
    <col min="15876" max="15876" width="5.28515625" style="16" hidden="1"/>
    <col min="15877" max="15877" width="44.7109375" style="16" hidden="1"/>
    <col min="15878" max="15878" width="15.85546875" style="16" hidden="1"/>
    <col min="15879" max="15879" width="17.28515625" style="16" hidden="1"/>
    <col min="15880" max="15880" width="16.7109375" style="16" hidden="1"/>
    <col min="15881" max="15881" width="11.42578125" style="16" hidden="1"/>
    <col min="15882" max="15882" width="16.28515625" style="16" hidden="1"/>
    <col min="15883" max="15883" width="21.7109375" style="16" hidden="1"/>
    <col min="15884" max="16128" width="11.42578125" style="16" hidden="1"/>
    <col min="16129" max="16130" width="4.28515625" style="16" hidden="1"/>
    <col min="16131" max="16131" width="5.5703125" style="16" hidden="1"/>
    <col min="16132" max="16132" width="5.28515625" style="16" hidden="1"/>
    <col min="16133" max="16133" width="44.7109375" style="16" hidden="1"/>
    <col min="16134" max="16134" width="15.85546875" style="16" hidden="1"/>
    <col min="16135" max="16135" width="17.28515625" style="16" hidden="1"/>
    <col min="16136" max="16136" width="16.7109375" style="16" hidden="1"/>
    <col min="16137" max="16137" width="11.42578125" style="16" hidden="1"/>
    <col min="16138" max="16138" width="16.28515625" style="16" hidden="1"/>
    <col min="16139" max="16139" width="21.7109375" style="16" hidden="1"/>
    <col min="16140" max="16384" width="11.42578125" style="16" hidden="1"/>
  </cols>
  <sheetData>
    <row r="1" spans="1:10" x14ac:dyDescent="0.2"/>
    <row r="2" spans="1:10" ht="15" x14ac:dyDescent="0.25">
      <c r="A2" s="79"/>
      <c r="B2" s="79"/>
      <c r="C2" s="79"/>
      <c r="D2" s="79"/>
      <c r="E2" s="79"/>
      <c r="F2" s="79"/>
      <c r="G2" s="79"/>
      <c r="H2" s="79"/>
    </row>
    <row r="3" spans="1:10" ht="48" customHeight="1" x14ac:dyDescent="0.2">
      <c r="A3" s="80" t="s">
        <v>83</v>
      </c>
      <c r="B3" s="80"/>
      <c r="C3" s="80"/>
      <c r="D3" s="80"/>
      <c r="E3" s="80"/>
      <c r="F3" s="80"/>
      <c r="G3" s="80"/>
      <c r="H3" s="80"/>
    </row>
    <row r="4" spans="1:10" s="18" customFormat="1" ht="26.25" customHeight="1" x14ac:dyDescent="0.2">
      <c r="A4" s="80" t="s">
        <v>84</v>
      </c>
      <c r="B4" s="80"/>
      <c r="C4" s="80"/>
      <c r="D4" s="80"/>
      <c r="E4" s="80"/>
      <c r="F4" s="80"/>
      <c r="G4" s="81"/>
      <c r="H4" s="81"/>
    </row>
    <row r="5" spans="1:10" ht="15.75" customHeight="1" x14ac:dyDescent="0.25">
      <c r="A5" s="19"/>
      <c r="B5" s="20"/>
      <c r="C5" s="20"/>
      <c r="D5" s="20"/>
      <c r="E5" s="20"/>
    </row>
    <row r="6" spans="1:10" ht="27.75" customHeight="1" x14ac:dyDescent="0.25">
      <c r="A6" s="21"/>
      <c r="B6" s="22"/>
      <c r="C6" s="22"/>
      <c r="D6" s="23"/>
      <c r="E6" s="24"/>
      <c r="F6" s="25" t="s">
        <v>85</v>
      </c>
      <c r="G6" s="25" t="s">
        <v>86</v>
      </c>
      <c r="H6" s="26" t="s">
        <v>87</v>
      </c>
      <c r="I6" s="27"/>
    </row>
    <row r="7" spans="1:10" ht="27.75" customHeight="1" x14ac:dyDescent="0.25">
      <c r="A7" s="82" t="s">
        <v>88</v>
      </c>
      <c r="B7" s="74"/>
      <c r="C7" s="74"/>
      <c r="D7" s="74"/>
      <c r="E7" s="83"/>
      <c r="F7" s="28">
        <f>+F8+F9</f>
        <v>1708242</v>
      </c>
      <c r="G7" s="28">
        <f>G8+G9</f>
        <v>1708242</v>
      </c>
      <c r="H7" s="28">
        <f>+H8+H9</f>
        <v>1708242</v>
      </c>
      <c r="I7" s="29"/>
    </row>
    <row r="8" spans="1:10" ht="22.5" customHeight="1" x14ac:dyDescent="0.25">
      <c r="A8" s="71" t="s">
        <v>89</v>
      </c>
      <c r="B8" s="72"/>
      <c r="C8" s="72"/>
      <c r="D8" s="72"/>
      <c r="E8" s="84"/>
      <c r="F8" s="30">
        <v>1708242</v>
      </c>
      <c r="G8" s="30">
        <v>1708242</v>
      </c>
      <c r="H8" s="30">
        <v>1708242</v>
      </c>
    </row>
    <row r="9" spans="1:10" ht="22.5" customHeight="1" x14ac:dyDescent="0.25">
      <c r="A9" s="85" t="s">
        <v>90</v>
      </c>
      <c r="B9" s="84"/>
      <c r="C9" s="84"/>
      <c r="D9" s="84"/>
      <c r="E9" s="84"/>
      <c r="F9" s="30"/>
      <c r="G9" s="30"/>
      <c r="H9" s="30"/>
    </row>
    <row r="10" spans="1:10" ht="22.5" customHeight="1" x14ac:dyDescent="0.25">
      <c r="A10" s="31" t="s">
        <v>91</v>
      </c>
      <c r="B10" s="32"/>
      <c r="C10" s="32"/>
      <c r="D10" s="32"/>
      <c r="E10" s="32"/>
      <c r="F10" s="28">
        <f>+F11+F12</f>
        <v>1708242</v>
      </c>
      <c r="G10" s="28">
        <f>+G11+G12</f>
        <v>1708242</v>
      </c>
      <c r="H10" s="28">
        <f>+H11+H12</f>
        <v>1708242</v>
      </c>
    </row>
    <row r="11" spans="1:10" ht="22.5" customHeight="1" x14ac:dyDescent="0.25">
      <c r="A11" s="75" t="s">
        <v>92</v>
      </c>
      <c r="B11" s="72"/>
      <c r="C11" s="72"/>
      <c r="D11" s="72"/>
      <c r="E11" s="86"/>
      <c r="F11" s="30">
        <v>1564242</v>
      </c>
      <c r="G11" s="30">
        <v>1564242</v>
      </c>
      <c r="H11" s="33">
        <v>1564242</v>
      </c>
      <c r="I11" s="34"/>
      <c r="J11" s="34"/>
    </row>
    <row r="12" spans="1:10" ht="22.5" customHeight="1" x14ac:dyDescent="0.25">
      <c r="A12" s="87" t="s">
        <v>93</v>
      </c>
      <c r="B12" s="84"/>
      <c r="C12" s="84"/>
      <c r="D12" s="84"/>
      <c r="E12" s="84"/>
      <c r="F12" s="35">
        <v>144000</v>
      </c>
      <c r="G12" s="35">
        <v>144000</v>
      </c>
      <c r="H12" s="33">
        <v>144000</v>
      </c>
      <c r="I12" s="34"/>
      <c r="J12" s="34"/>
    </row>
    <row r="13" spans="1:10" ht="22.5" customHeight="1" x14ac:dyDescent="0.25">
      <c r="A13" s="73" t="s">
        <v>94</v>
      </c>
      <c r="B13" s="74"/>
      <c r="C13" s="74"/>
      <c r="D13" s="74"/>
      <c r="E13" s="74"/>
      <c r="F13" s="36">
        <f>+F7-F10</f>
        <v>0</v>
      </c>
      <c r="G13" s="36">
        <f>+G7-G10</f>
        <v>0</v>
      </c>
      <c r="H13" s="36">
        <f>+H7-H10</f>
        <v>0</v>
      </c>
      <c r="J13" s="34"/>
    </row>
    <row r="14" spans="1:10" ht="25.5" customHeight="1" x14ac:dyDescent="0.2">
      <c r="A14" s="80"/>
      <c r="B14" s="69"/>
      <c r="C14" s="69"/>
      <c r="D14" s="69"/>
      <c r="E14" s="69"/>
      <c r="F14" s="70"/>
      <c r="G14" s="70"/>
      <c r="H14" s="70"/>
    </row>
    <row r="15" spans="1:10" ht="27.75" customHeight="1" x14ac:dyDescent="0.25">
      <c r="A15" s="21"/>
      <c r="B15" s="22"/>
      <c r="C15" s="22"/>
      <c r="D15" s="23"/>
      <c r="E15" s="24"/>
      <c r="F15" s="25" t="s">
        <v>85</v>
      </c>
      <c r="G15" s="25" t="s">
        <v>86</v>
      </c>
      <c r="H15" s="26" t="s">
        <v>87</v>
      </c>
      <c r="J15" s="34"/>
    </row>
    <row r="16" spans="1:10" ht="30.75" customHeight="1" x14ac:dyDescent="0.25">
      <c r="A16" s="88" t="s">
        <v>95</v>
      </c>
      <c r="B16" s="89"/>
      <c r="C16" s="89"/>
      <c r="D16" s="89"/>
      <c r="E16" s="90"/>
      <c r="F16" s="37"/>
      <c r="G16" s="37"/>
      <c r="H16" s="38"/>
      <c r="J16" s="34"/>
    </row>
    <row r="17" spans="1:11" ht="34.5" customHeight="1" x14ac:dyDescent="0.25">
      <c r="A17" s="76" t="s">
        <v>96</v>
      </c>
      <c r="B17" s="77"/>
      <c r="C17" s="77"/>
      <c r="D17" s="77"/>
      <c r="E17" s="78"/>
      <c r="F17" s="39"/>
      <c r="G17" s="39"/>
      <c r="H17" s="36"/>
      <c r="J17" s="34"/>
    </row>
    <row r="18" spans="1:11" s="40" customFormat="1" ht="25.5" customHeight="1" x14ac:dyDescent="0.25">
      <c r="A18" s="68"/>
      <c r="B18" s="69"/>
      <c r="C18" s="69"/>
      <c r="D18" s="69"/>
      <c r="E18" s="69"/>
      <c r="F18" s="70"/>
      <c r="G18" s="70"/>
      <c r="H18" s="70"/>
      <c r="J18" s="41"/>
    </row>
    <row r="19" spans="1:11" s="40" customFormat="1" ht="27.75" customHeight="1" x14ac:dyDescent="0.25">
      <c r="A19" s="21"/>
      <c r="B19" s="22"/>
      <c r="C19" s="22"/>
      <c r="D19" s="23"/>
      <c r="E19" s="24"/>
      <c r="F19" s="25" t="s">
        <v>85</v>
      </c>
      <c r="G19" s="25" t="s">
        <v>86</v>
      </c>
      <c r="H19" s="26" t="s">
        <v>87</v>
      </c>
      <c r="J19" s="41"/>
      <c r="K19" s="41"/>
    </row>
    <row r="20" spans="1:11" s="40" customFormat="1" ht="22.5" customHeight="1" x14ac:dyDescent="0.25">
      <c r="A20" s="71" t="s">
        <v>97</v>
      </c>
      <c r="B20" s="72"/>
      <c r="C20" s="72"/>
      <c r="D20" s="72"/>
      <c r="E20" s="72"/>
      <c r="F20" s="35"/>
      <c r="G20" s="35"/>
      <c r="H20" s="35"/>
      <c r="J20" s="41"/>
    </row>
    <row r="21" spans="1:11" s="40" customFormat="1" ht="33.75" customHeight="1" x14ac:dyDescent="0.25">
      <c r="A21" s="71" t="s">
        <v>98</v>
      </c>
      <c r="B21" s="72"/>
      <c r="C21" s="72"/>
      <c r="D21" s="72"/>
      <c r="E21" s="72"/>
      <c r="F21" s="35"/>
      <c r="G21" s="35"/>
      <c r="H21" s="35"/>
    </row>
    <row r="22" spans="1:11" s="40" customFormat="1" ht="22.5" customHeight="1" x14ac:dyDescent="0.25">
      <c r="A22" s="73" t="s">
        <v>99</v>
      </c>
      <c r="B22" s="74"/>
      <c r="C22" s="74"/>
      <c r="D22" s="74"/>
      <c r="E22" s="74"/>
      <c r="F22" s="28">
        <f>F20-F21</f>
        <v>0</v>
      </c>
      <c r="G22" s="28">
        <f>G20-G21</f>
        <v>0</v>
      </c>
      <c r="H22" s="28">
        <f>H20-H21</f>
        <v>0</v>
      </c>
      <c r="J22" s="42"/>
      <c r="K22" s="41"/>
    </row>
    <row r="23" spans="1:11" s="40" customFormat="1" ht="25.5" customHeight="1" x14ac:dyDescent="0.25">
      <c r="A23" s="68"/>
      <c r="B23" s="69"/>
      <c r="C23" s="69"/>
      <c r="D23" s="69"/>
      <c r="E23" s="69"/>
      <c r="F23" s="70"/>
      <c r="G23" s="70"/>
      <c r="H23" s="70"/>
    </row>
    <row r="24" spans="1:11" s="40" customFormat="1" ht="22.5" customHeight="1" x14ac:dyDescent="0.25">
      <c r="A24" s="75" t="s">
        <v>100</v>
      </c>
      <c r="B24" s="72"/>
      <c r="C24" s="72"/>
      <c r="D24" s="72"/>
      <c r="E24" s="72"/>
      <c r="F24" s="35">
        <f>IF((F13+F17+F22)&lt;&gt;0,"NESLAGANJE ZBROJA",(F13+F17+F22))</f>
        <v>0</v>
      </c>
      <c r="G24" s="35">
        <f>IF((G13+G17+G22)&lt;&gt;0,"NESLAGANJE ZBROJA",(G13+G17+G22))</f>
        <v>0</v>
      </c>
      <c r="H24" s="35">
        <f>IF((H13+H17+H22)&lt;&gt;0,"NESLAGANJE ZBROJA",(H13+H17+H22))</f>
        <v>0</v>
      </c>
    </row>
    <row r="25" spans="1:11" s="40" customFormat="1" ht="18" customHeight="1" x14ac:dyDescent="0.25">
      <c r="A25" s="43"/>
      <c r="B25" s="20"/>
      <c r="C25" s="20"/>
      <c r="D25" s="20"/>
      <c r="E25" s="20"/>
    </row>
    <row r="26" spans="1:11" ht="42" customHeight="1" x14ac:dyDescent="0.25">
      <c r="A26" s="66" t="s">
        <v>101</v>
      </c>
      <c r="B26" s="67"/>
      <c r="C26" s="67"/>
      <c r="D26" s="67"/>
      <c r="E26" s="67"/>
      <c r="F26" s="67"/>
      <c r="G26" s="67"/>
      <c r="H26" s="67"/>
    </row>
    <row r="27" spans="1:11" x14ac:dyDescent="0.2">
      <c r="E27" s="44"/>
    </row>
    <row r="28" spans="1:11" x14ac:dyDescent="0.2"/>
    <row r="29" spans="1:11" x14ac:dyDescent="0.2"/>
    <row r="30" spans="1:11" x14ac:dyDescent="0.2"/>
    <row r="31" spans="1:11" x14ac:dyDescent="0.2">
      <c r="F31" s="34"/>
      <c r="G31" s="34"/>
      <c r="H31" s="34"/>
    </row>
    <row r="32" spans="1:11" x14ac:dyDescent="0.2">
      <c r="F32" s="34"/>
      <c r="G32" s="34"/>
      <c r="H32" s="34"/>
    </row>
    <row r="33" spans="5:8" x14ac:dyDescent="0.2">
      <c r="E33" s="45"/>
      <c r="F33" s="46"/>
      <c r="G33" s="46"/>
      <c r="H33" s="46"/>
    </row>
    <row r="34" spans="5:8" x14ac:dyDescent="0.2">
      <c r="E34" s="45"/>
      <c r="F34" s="34"/>
      <c r="G34" s="34"/>
      <c r="H34" s="34"/>
    </row>
    <row r="35" spans="5:8" x14ac:dyDescent="0.2">
      <c r="E35" s="45"/>
      <c r="F35" s="34"/>
      <c r="G35" s="34"/>
      <c r="H35" s="34"/>
    </row>
    <row r="36" spans="5:8" x14ac:dyDescent="0.2">
      <c r="E36" s="45"/>
      <c r="F36" s="34"/>
      <c r="G36" s="34"/>
      <c r="H36" s="34"/>
    </row>
    <row r="37" spans="5:8" x14ac:dyDescent="0.2">
      <c r="E37" s="45"/>
      <c r="F37" s="34"/>
      <c r="G37" s="34"/>
      <c r="H37" s="34"/>
    </row>
    <row r="38" spans="5:8" x14ac:dyDescent="0.2">
      <c r="E38" s="45"/>
    </row>
    <row r="39" spans="5:8" x14ac:dyDescent="0.2"/>
    <row r="40" spans="5:8" x14ac:dyDescent="0.2"/>
    <row r="41" spans="5:8" x14ac:dyDescent="0.2"/>
    <row r="42" spans="5:8" x14ac:dyDescent="0.2"/>
    <row r="43" spans="5:8" x14ac:dyDescent="0.2">
      <c r="F43" s="34"/>
    </row>
    <row r="44" spans="5:8" x14ac:dyDescent="0.2">
      <c r="F44" s="34"/>
    </row>
    <row r="45" spans="5:8" x14ac:dyDescent="0.2">
      <c r="F45" s="34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7"/>
  <sheetViews>
    <sheetView showGridLines="0" tabSelected="1" zoomScale="70" zoomScaleNormal="70" workbookViewId="0">
      <selection activeCell="G115" sqref="G115"/>
    </sheetView>
  </sheetViews>
  <sheetFormatPr defaultColWidth="0" defaultRowHeight="14.25" zeroHeight="1" x14ac:dyDescent="0.2"/>
  <cols>
    <col min="1" max="2" width="11.42578125" style="4" customWidth="1"/>
    <col min="3" max="3" width="62.140625" style="4" customWidth="1"/>
    <col min="4" max="4" width="16.28515625" style="4" customWidth="1"/>
    <col min="5" max="5" width="14.42578125" style="4" bestFit="1" customWidth="1"/>
    <col min="6" max="6" width="14.7109375" style="4" customWidth="1"/>
    <col min="7" max="8" width="11.42578125" style="4" customWidth="1"/>
    <col min="9" max="9" width="10.140625" style="4" customWidth="1"/>
    <col min="10" max="10" width="10.42578125" style="4" customWidth="1"/>
    <col min="11" max="11" width="10.7109375" style="4" customWidth="1"/>
    <col min="12" max="12" width="12.42578125" style="4" customWidth="1"/>
    <col min="13" max="13" width="13.28515625" style="4" customWidth="1"/>
    <col min="14" max="18" width="11.42578125" style="4" customWidth="1"/>
    <col min="19" max="19" width="15.140625" style="4" customWidth="1"/>
    <col min="20" max="20" width="11.42578125" style="4" customWidth="1"/>
    <col min="21" max="16384" width="11.42578125" style="4" hidden="1"/>
  </cols>
  <sheetData>
    <row r="1" spans="1:19" ht="90" x14ac:dyDescent="0.2">
      <c r="A1" s="94" t="s">
        <v>58</v>
      </c>
      <c r="B1" s="94"/>
      <c r="C1" s="94" t="s">
        <v>59</v>
      </c>
      <c r="D1" s="3" t="s">
        <v>62</v>
      </c>
      <c r="E1" s="3" t="s">
        <v>63</v>
      </c>
      <c r="F1" s="1" t="s">
        <v>60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  <c r="O1" s="1" t="s">
        <v>72</v>
      </c>
      <c r="P1" s="1" t="s">
        <v>73</v>
      </c>
      <c r="Q1" s="2" t="s">
        <v>74</v>
      </c>
      <c r="R1" s="1" t="s">
        <v>75</v>
      </c>
      <c r="S1" s="93" t="s">
        <v>76</v>
      </c>
    </row>
    <row r="2" spans="1:19" ht="146.25" x14ac:dyDescent="0.2">
      <c r="A2" s="94"/>
      <c r="B2" s="94"/>
      <c r="C2" s="94"/>
      <c r="D2" s="3" t="s">
        <v>61</v>
      </c>
      <c r="E2" s="3" t="s">
        <v>61</v>
      </c>
      <c r="F2" s="1"/>
      <c r="G2" s="1" t="s">
        <v>77</v>
      </c>
      <c r="H2" s="1"/>
      <c r="I2" s="1"/>
      <c r="J2" s="1"/>
      <c r="K2" s="1" t="s">
        <v>77</v>
      </c>
      <c r="L2" s="1" t="s">
        <v>78</v>
      </c>
      <c r="M2" s="1" t="s">
        <v>79</v>
      </c>
      <c r="N2" s="1" t="s">
        <v>80</v>
      </c>
      <c r="O2" s="1" t="s">
        <v>81</v>
      </c>
      <c r="P2" s="1" t="s">
        <v>82</v>
      </c>
      <c r="Q2" s="1"/>
      <c r="R2" s="1"/>
      <c r="S2" s="93"/>
    </row>
    <row r="3" spans="1:19" ht="15" x14ac:dyDescent="0.25">
      <c r="A3" s="95" t="s">
        <v>0</v>
      </c>
      <c r="B3" s="96"/>
      <c r="C3" s="96"/>
      <c r="D3" s="47">
        <f>SUM(D4)</f>
        <v>833459</v>
      </c>
      <c r="E3" s="47">
        <f t="shared" ref="E3:S3" si="0">SUM(E4)</f>
        <v>617257</v>
      </c>
      <c r="F3" s="47">
        <f t="shared" si="0"/>
        <v>1068436</v>
      </c>
      <c r="G3" s="47">
        <f t="shared" si="0"/>
        <v>0</v>
      </c>
      <c r="H3" s="47">
        <f t="shared" si="0"/>
        <v>5000</v>
      </c>
      <c r="I3" s="47">
        <f t="shared" si="0"/>
        <v>0</v>
      </c>
      <c r="J3" s="47">
        <f t="shared" si="0"/>
        <v>8000</v>
      </c>
      <c r="K3" s="47">
        <f t="shared" si="0"/>
        <v>43000</v>
      </c>
      <c r="L3" s="47">
        <f t="shared" si="0"/>
        <v>400416</v>
      </c>
      <c r="M3" s="47">
        <f t="shared" si="0"/>
        <v>177390</v>
      </c>
      <c r="N3" s="47">
        <f t="shared" si="0"/>
        <v>6000</v>
      </c>
      <c r="O3" s="47">
        <f t="shared" si="0"/>
        <v>0</v>
      </c>
      <c r="P3" s="47">
        <f t="shared" si="0"/>
        <v>0</v>
      </c>
      <c r="Q3" s="47">
        <f t="shared" si="0"/>
        <v>0</v>
      </c>
      <c r="R3" s="47">
        <f t="shared" si="0"/>
        <v>0</v>
      </c>
      <c r="S3" s="48">
        <f t="shared" si="0"/>
        <v>1708242</v>
      </c>
    </row>
    <row r="4" spans="1:19" ht="15" x14ac:dyDescent="0.25">
      <c r="A4" s="91" t="s">
        <v>1</v>
      </c>
      <c r="B4" s="92"/>
      <c r="C4" s="92"/>
      <c r="D4" s="49">
        <f>SUM(D5,D79,D107)</f>
        <v>833459</v>
      </c>
      <c r="E4" s="49">
        <f t="shared" ref="E4:S4" si="1">SUM(E5,E79,E107)</f>
        <v>617257</v>
      </c>
      <c r="F4" s="49">
        <f t="shared" si="1"/>
        <v>1068436</v>
      </c>
      <c r="G4" s="49">
        <f t="shared" si="1"/>
        <v>0</v>
      </c>
      <c r="H4" s="49">
        <f t="shared" si="1"/>
        <v>5000</v>
      </c>
      <c r="I4" s="49">
        <f t="shared" si="1"/>
        <v>0</v>
      </c>
      <c r="J4" s="49">
        <f t="shared" si="1"/>
        <v>8000</v>
      </c>
      <c r="K4" s="49">
        <f t="shared" si="1"/>
        <v>43000</v>
      </c>
      <c r="L4" s="49">
        <f t="shared" si="1"/>
        <v>400416</v>
      </c>
      <c r="M4" s="49">
        <f t="shared" si="1"/>
        <v>177390</v>
      </c>
      <c r="N4" s="49">
        <f t="shared" si="1"/>
        <v>6000</v>
      </c>
      <c r="O4" s="49">
        <f t="shared" si="1"/>
        <v>0</v>
      </c>
      <c r="P4" s="49">
        <f t="shared" si="1"/>
        <v>0</v>
      </c>
      <c r="Q4" s="49">
        <f t="shared" si="1"/>
        <v>0</v>
      </c>
      <c r="R4" s="49">
        <f t="shared" si="1"/>
        <v>0</v>
      </c>
      <c r="S4" s="50">
        <f t="shared" si="1"/>
        <v>1708242</v>
      </c>
    </row>
    <row r="5" spans="1:19" ht="15" x14ac:dyDescent="0.25">
      <c r="A5" s="91" t="s">
        <v>2</v>
      </c>
      <c r="B5" s="92"/>
      <c r="C5" s="92"/>
      <c r="D5" s="49">
        <f>SUM(D6)</f>
        <v>612656</v>
      </c>
      <c r="E5" s="49">
        <f t="shared" ref="E5:S5" si="2">SUM(E6)</f>
        <v>617257</v>
      </c>
      <c r="F5" s="49">
        <f t="shared" si="2"/>
        <v>612656</v>
      </c>
      <c r="G5" s="49">
        <f t="shared" si="2"/>
        <v>0</v>
      </c>
      <c r="H5" s="49">
        <f t="shared" si="2"/>
        <v>5000</v>
      </c>
      <c r="I5" s="49">
        <f t="shared" si="2"/>
        <v>0</v>
      </c>
      <c r="J5" s="49">
        <f t="shared" si="2"/>
        <v>8000</v>
      </c>
      <c r="K5" s="49">
        <f t="shared" si="2"/>
        <v>43000</v>
      </c>
      <c r="L5" s="49">
        <f t="shared" si="2"/>
        <v>361320</v>
      </c>
      <c r="M5" s="49">
        <f t="shared" si="2"/>
        <v>177390</v>
      </c>
      <c r="N5" s="49">
        <f t="shared" si="2"/>
        <v>6000</v>
      </c>
      <c r="O5" s="49">
        <f t="shared" si="2"/>
        <v>0</v>
      </c>
      <c r="P5" s="49">
        <f t="shared" si="2"/>
        <v>0</v>
      </c>
      <c r="Q5" s="49">
        <f t="shared" si="2"/>
        <v>0</v>
      </c>
      <c r="R5" s="49">
        <f t="shared" si="2"/>
        <v>0</v>
      </c>
      <c r="S5" s="50">
        <f t="shared" si="2"/>
        <v>1213366</v>
      </c>
    </row>
    <row r="6" spans="1:19" ht="15" x14ac:dyDescent="0.25">
      <c r="A6" s="91" t="s">
        <v>3</v>
      </c>
      <c r="B6" s="92"/>
      <c r="C6" s="92"/>
      <c r="D6" s="49">
        <f>SUM(D7,D9,D68,D75)</f>
        <v>612656</v>
      </c>
      <c r="E6" s="49">
        <f t="shared" ref="E6:S6" si="3">SUM(E7,E9,E68,E75)</f>
        <v>617257</v>
      </c>
      <c r="F6" s="49">
        <f t="shared" si="3"/>
        <v>612656</v>
      </c>
      <c r="G6" s="49">
        <f t="shared" si="3"/>
        <v>0</v>
      </c>
      <c r="H6" s="49">
        <f t="shared" si="3"/>
        <v>5000</v>
      </c>
      <c r="I6" s="49">
        <f t="shared" si="3"/>
        <v>0</v>
      </c>
      <c r="J6" s="49">
        <f t="shared" si="3"/>
        <v>8000</v>
      </c>
      <c r="K6" s="49">
        <f t="shared" si="3"/>
        <v>43000</v>
      </c>
      <c r="L6" s="49">
        <f t="shared" si="3"/>
        <v>361320</v>
      </c>
      <c r="M6" s="49">
        <f t="shared" si="3"/>
        <v>177390</v>
      </c>
      <c r="N6" s="49">
        <f t="shared" si="3"/>
        <v>6000</v>
      </c>
      <c r="O6" s="49">
        <f t="shared" si="3"/>
        <v>0</v>
      </c>
      <c r="P6" s="49">
        <f t="shared" si="3"/>
        <v>0</v>
      </c>
      <c r="Q6" s="49">
        <f t="shared" si="3"/>
        <v>0</v>
      </c>
      <c r="R6" s="49">
        <f t="shared" si="3"/>
        <v>0</v>
      </c>
      <c r="S6" s="50">
        <f t="shared" si="3"/>
        <v>1213366</v>
      </c>
    </row>
    <row r="7" spans="1:19" ht="15" x14ac:dyDescent="0.25">
      <c r="A7" s="91" t="s">
        <v>2278</v>
      </c>
      <c r="B7" s="92"/>
      <c r="C7" s="92"/>
      <c r="D7" s="49">
        <f>SUM(D8)</f>
        <v>0</v>
      </c>
      <c r="E7" s="49">
        <f t="shared" ref="E7:S7" si="4">SUM(E8)</f>
        <v>5300</v>
      </c>
      <c r="F7" s="49">
        <f t="shared" si="4"/>
        <v>0</v>
      </c>
      <c r="G7" s="49">
        <f t="shared" si="4"/>
        <v>0</v>
      </c>
      <c r="H7" s="49">
        <f t="shared" si="4"/>
        <v>5000</v>
      </c>
      <c r="I7" s="49">
        <f t="shared" si="4"/>
        <v>0</v>
      </c>
      <c r="J7" s="49">
        <f t="shared" si="4"/>
        <v>0</v>
      </c>
      <c r="K7" s="49">
        <f t="shared" si="4"/>
        <v>0</v>
      </c>
      <c r="L7" s="49">
        <f t="shared" si="4"/>
        <v>0</v>
      </c>
      <c r="M7" s="49">
        <f t="shared" si="4"/>
        <v>0</v>
      </c>
      <c r="N7" s="49">
        <f t="shared" si="4"/>
        <v>0</v>
      </c>
      <c r="O7" s="49">
        <f t="shared" si="4"/>
        <v>0</v>
      </c>
      <c r="P7" s="49">
        <f t="shared" si="4"/>
        <v>0</v>
      </c>
      <c r="Q7" s="49">
        <f t="shared" si="4"/>
        <v>0</v>
      </c>
      <c r="R7" s="49">
        <f t="shared" si="4"/>
        <v>0</v>
      </c>
      <c r="S7" s="50">
        <f t="shared" si="4"/>
        <v>5000</v>
      </c>
    </row>
    <row r="8" spans="1:19" x14ac:dyDescent="0.2">
      <c r="A8" s="51"/>
      <c r="B8" s="52" t="s">
        <v>2279</v>
      </c>
      <c r="C8" s="53" t="s">
        <v>2280</v>
      </c>
      <c r="D8" s="5">
        <v>0</v>
      </c>
      <c r="E8" s="5">
        <v>5300</v>
      </c>
      <c r="F8" s="5"/>
      <c r="G8" s="5"/>
      <c r="H8" s="5">
        <v>5000</v>
      </c>
      <c r="I8" s="5"/>
      <c r="J8" s="5"/>
      <c r="K8" s="5"/>
      <c r="L8" s="5"/>
      <c r="M8" s="5"/>
      <c r="N8" s="5"/>
      <c r="O8" s="5"/>
      <c r="P8" s="5"/>
      <c r="Q8" s="5"/>
      <c r="R8" s="5"/>
      <c r="S8" s="6">
        <f>F8+G8+H8+I8+J8+K8+L8+M8+N8+O8+P8+Q8+R8</f>
        <v>5000</v>
      </c>
    </row>
    <row r="9" spans="1:19" ht="15" x14ac:dyDescent="0.25">
      <c r="A9" s="91" t="s">
        <v>4</v>
      </c>
      <c r="B9" s="92"/>
      <c r="C9" s="92"/>
      <c r="D9" s="49">
        <f>SUM(D10:D67)</f>
        <v>537000</v>
      </c>
      <c r="E9" s="49">
        <f t="shared" ref="E9:S9" si="5">SUM(E10:E67)</f>
        <v>474457</v>
      </c>
      <c r="F9" s="49">
        <f t="shared" si="5"/>
        <v>537000</v>
      </c>
      <c r="G9" s="49">
        <f t="shared" si="5"/>
        <v>0</v>
      </c>
      <c r="H9" s="49">
        <f t="shared" si="5"/>
        <v>0</v>
      </c>
      <c r="I9" s="49">
        <f t="shared" si="5"/>
        <v>0</v>
      </c>
      <c r="J9" s="49">
        <f t="shared" si="5"/>
        <v>0</v>
      </c>
      <c r="K9" s="49">
        <f t="shared" si="5"/>
        <v>0</v>
      </c>
      <c r="L9" s="49">
        <f t="shared" si="5"/>
        <v>330820</v>
      </c>
      <c r="M9" s="49">
        <f t="shared" si="5"/>
        <v>177390</v>
      </c>
      <c r="N9" s="49">
        <f t="shared" si="5"/>
        <v>6000</v>
      </c>
      <c r="O9" s="49">
        <f t="shared" si="5"/>
        <v>0</v>
      </c>
      <c r="P9" s="49">
        <f t="shared" si="5"/>
        <v>0</v>
      </c>
      <c r="Q9" s="49">
        <f t="shared" si="5"/>
        <v>0</v>
      </c>
      <c r="R9" s="49">
        <f t="shared" si="5"/>
        <v>0</v>
      </c>
      <c r="S9" s="50">
        <f t="shared" si="5"/>
        <v>1051210</v>
      </c>
    </row>
    <row r="10" spans="1:19" x14ac:dyDescent="0.2">
      <c r="A10" s="51"/>
      <c r="B10" s="52" t="s">
        <v>5</v>
      </c>
      <c r="C10" s="53" t="s">
        <v>6</v>
      </c>
      <c r="D10" s="5">
        <v>18000</v>
      </c>
      <c r="E10" s="5">
        <v>10030</v>
      </c>
      <c r="F10" s="5">
        <v>15000</v>
      </c>
      <c r="G10" s="5"/>
      <c r="H10" s="5"/>
      <c r="I10" s="5"/>
      <c r="J10" s="5"/>
      <c r="K10" s="5"/>
      <c r="L10" s="5"/>
      <c r="M10" s="5">
        <v>680</v>
      </c>
      <c r="N10" s="5">
        <v>6000</v>
      </c>
      <c r="O10" s="5"/>
      <c r="P10" s="5"/>
      <c r="Q10" s="5"/>
      <c r="R10" s="5"/>
      <c r="S10" s="6">
        <f t="shared" ref="S10:S41" si="6">F10+G10+H10+I10+J10+K10+L10+M10+N10+O10+P10+Q10+R10</f>
        <v>21680</v>
      </c>
    </row>
    <row r="11" spans="1:19" x14ac:dyDescent="0.2">
      <c r="A11" s="51"/>
      <c r="B11" s="52" t="s">
        <v>2244</v>
      </c>
      <c r="C11" s="53" t="s">
        <v>2245</v>
      </c>
      <c r="D11" s="5">
        <v>1430</v>
      </c>
      <c r="E11" s="5">
        <v>31662</v>
      </c>
      <c r="F11" s="5">
        <v>1500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6">
        <f t="shared" si="6"/>
        <v>1500</v>
      </c>
    </row>
    <row r="12" spans="1:19" x14ac:dyDescent="0.2">
      <c r="A12" s="51"/>
      <c r="B12" s="52" t="s">
        <v>7</v>
      </c>
      <c r="C12" s="53" t="s">
        <v>8</v>
      </c>
      <c r="D12" s="5">
        <v>12000</v>
      </c>
      <c r="E12" s="5">
        <v>0</v>
      </c>
      <c r="F12" s="5">
        <v>15000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">
        <f t="shared" si="6"/>
        <v>15000</v>
      </c>
    </row>
    <row r="13" spans="1:19" x14ac:dyDescent="0.2">
      <c r="A13" s="51"/>
      <c r="B13" s="52" t="s">
        <v>2246</v>
      </c>
      <c r="C13" s="53" t="s">
        <v>2247</v>
      </c>
      <c r="D13" s="5">
        <v>0</v>
      </c>
      <c r="E13" s="5">
        <v>16484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6">
        <f t="shared" si="6"/>
        <v>0</v>
      </c>
    </row>
    <row r="14" spans="1:19" x14ac:dyDescent="0.2">
      <c r="A14" s="51"/>
      <c r="B14" s="52" t="s">
        <v>9</v>
      </c>
      <c r="C14" s="53" t="s">
        <v>10</v>
      </c>
      <c r="D14" s="5">
        <v>15000</v>
      </c>
      <c r="E14" s="5">
        <v>5692</v>
      </c>
      <c r="F14" s="5">
        <v>12000</v>
      </c>
      <c r="G14" s="5"/>
      <c r="H14" s="5"/>
      <c r="I14" s="5"/>
      <c r="J14" s="5"/>
      <c r="K14" s="5"/>
      <c r="L14" s="5"/>
      <c r="M14" s="5">
        <v>5000</v>
      </c>
      <c r="N14" s="5"/>
      <c r="O14" s="5"/>
      <c r="P14" s="5"/>
      <c r="Q14" s="5"/>
      <c r="R14" s="5"/>
      <c r="S14" s="6">
        <f t="shared" si="6"/>
        <v>17000</v>
      </c>
    </row>
    <row r="15" spans="1:19" x14ac:dyDescent="0.2">
      <c r="A15" s="51"/>
      <c r="B15" s="52" t="s">
        <v>2248</v>
      </c>
      <c r="C15" s="53" t="s">
        <v>2249</v>
      </c>
      <c r="D15" s="5">
        <v>300</v>
      </c>
      <c r="E15" s="5">
        <v>26053</v>
      </c>
      <c r="F15" s="5">
        <v>300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>
        <f t="shared" si="6"/>
        <v>300</v>
      </c>
    </row>
    <row r="16" spans="1:19" x14ac:dyDescent="0.2">
      <c r="A16" s="51"/>
      <c r="B16" s="52" t="s">
        <v>11</v>
      </c>
      <c r="C16" s="53" t="s">
        <v>12</v>
      </c>
      <c r="D16" s="5">
        <v>4000</v>
      </c>
      <c r="E16" s="5">
        <v>0</v>
      </c>
      <c r="F16" s="5">
        <v>4000</v>
      </c>
      <c r="G16" s="5"/>
      <c r="H16" s="5"/>
      <c r="I16" s="5"/>
      <c r="J16" s="5"/>
      <c r="K16" s="5"/>
      <c r="L16" s="5"/>
      <c r="M16" s="5">
        <v>109210</v>
      </c>
      <c r="N16" s="5"/>
      <c r="O16" s="5"/>
      <c r="P16" s="5"/>
      <c r="Q16" s="5"/>
      <c r="R16" s="5"/>
      <c r="S16" s="6">
        <f t="shared" si="6"/>
        <v>113210</v>
      </c>
    </row>
    <row r="17" spans="1:19" x14ac:dyDescent="0.2">
      <c r="A17" s="51"/>
      <c r="B17" s="52" t="s">
        <v>2250</v>
      </c>
      <c r="C17" s="53" t="s">
        <v>2251</v>
      </c>
      <c r="D17" s="5">
        <v>500</v>
      </c>
      <c r="E17" s="5">
        <v>0</v>
      </c>
      <c r="F17" s="5">
        <v>500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6">
        <f t="shared" si="6"/>
        <v>500</v>
      </c>
    </row>
    <row r="18" spans="1:19" x14ac:dyDescent="0.2">
      <c r="A18" s="51"/>
      <c r="B18" s="52" t="s">
        <v>2281</v>
      </c>
      <c r="C18" s="53" t="s">
        <v>2282</v>
      </c>
      <c r="D18" s="5">
        <v>500</v>
      </c>
      <c r="E18" s="5">
        <v>0</v>
      </c>
      <c r="F18" s="5">
        <v>500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6">
        <f t="shared" si="6"/>
        <v>500</v>
      </c>
    </row>
    <row r="19" spans="1:19" x14ac:dyDescent="0.2">
      <c r="A19" s="51"/>
      <c r="B19" s="52" t="s">
        <v>13</v>
      </c>
      <c r="C19" s="53" t="s">
        <v>14</v>
      </c>
      <c r="D19" s="5">
        <v>20000</v>
      </c>
      <c r="E19" s="5">
        <v>284</v>
      </c>
      <c r="F19" s="5">
        <v>20000</v>
      </c>
      <c r="G19" s="5"/>
      <c r="H19" s="5"/>
      <c r="I19" s="5"/>
      <c r="J19" s="5"/>
      <c r="K19" s="5"/>
      <c r="L19" s="5"/>
      <c r="M19" s="5">
        <v>1000</v>
      </c>
      <c r="N19" s="5"/>
      <c r="O19" s="5"/>
      <c r="P19" s="5"/>
      <c r="Q19" s="5"/>
      <c r="R19" s="5"/>
      <c r="S19" s="6">
        <f t="shared" si="6"/>
        <v>21000</v>
      </c>
    </row>
    <row r="20" spans="1:19" x14ac:dyDescent="0.2">
      <c r="A20" s="51"/>
      <c r="B20" s="52" t="s">
        <v>15</v>
      </c>
      <c r="C20" s="53" t="s">
        <v>16</v>
      </c>
      <c r="D20" s="5">
        <v>7000</v>
      </c>
      <c r="E20" s="5">
        <v>0</v>
      </c>
      <c r="F20" s="5">
        <v>6000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6">
        <f t="shared" si="6"/>
        <v>6000</v>
      </c>
    </row>
    <row r="21" spans="1:19" x14ac:dyDescent="0.2">
      <c r="A21" s="51"/>
      <c r="B21" s="52" t="s">
        <v>17</v>
      </c>
      <c r="C21" s="53" t="s">
        <v>18</v>
      </c>
      <c r="D21" s="5">
        <v>17000</v>
      </c>
      <c r="E21" s="5">
        <v>7000</v>
      </c>
      <c r="F21" s="5">
        <v>17000</v>
      </c>
      <c r="G21" s="5"/>
      <c r="H21" s="5"/>
      <c r="I21" s="5"/>
      <c r="J21" s="5"/>
      <c r="K21" s="5"/>
      <c r="L21" s="5">
        <v>7000</v>
      </c>
      <c r="M21" s="5"/>
      <c r="N21" s="5"/>
      <c r="O21" s="5"/>
      <c r="P21" s="5"/>
      <c r="Q21" s="5"/>
      <c r="R21" s="5"/>
      <c r="S21" s="6">
        <f t="shared" si="6"/>
        <v>24000</v>
      </c>
    </row>
    <row r="22" spans="1:19" x14ac:dyDescent="0.2">
      <c r="A22" s="51"/>
      <c r="B22" s="52" t="s">
        <v>2252</v>
      </c>
      <c r="C22" s="53" t="s">
        <v>2253</v>
      </c>
      <c r="D22" s="5">
        <v>10000</v>
      </c>
      <c r="E22" s="5">
        <v>3000</v>
      </c>
      <c r="F22" s="5">
        <v>9000</v>
      </c>
      <c r="G22" s="5"/>
      <c r="H22" s="5"/>
      <c r="I22" s="5"/>
      <c r="J22" s="5"/>
      <c r="K22" s="5"/>
      <c r="L22" s="5">
        <v>3000</v>
      </c>
      <c r="M22" s="5"/>
      <c r="N22" s="5"/>
      <c r="O22" s="5"/>
      <c r="P22" s="5"/>
      <c r="Q22" s="5"/>
      <c r="R22" s="5"/>
      <c r="S22" s="6">
        <f t="shared" si="6"/>
        <v>12000</v>
      </c>
    </row>
    <row r="23" spans="1:19" x14ac:dyDescent="0.2">
      <c r="A23" s="51"/>
      <c r="B23" s="52" t="s">
        <v>19</v>
      </c>
      <c r="C23" s="53" t="s">
        <v>20</v>
      </c>
      <c r="D23" s="5">
        <v>10000</v>
      </c>
      <c r="E23" s="5">
        <v>0</v>
      </c>
      <c r="F23" s="5">
        <v>10000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6">
        <f t="shared" si="6"/>
        <v>10000</v>
      </c>
    </row>
    <row r="24" spans="1:19" x14ac:dyDescent="0.2">
      <c r="A24" s="51"/>
      <c r="B24" s="52" t="s">
        <v>2283</v>
      </c>
      <c r="C24" s="53" t="s">
        <v>2284</v>
      </c>
      <c r="D24" s="5">
        <v>0</v>
      </c>
      <c r="E24" s="5">
        <v>258000</v>
      </c>
      <c r="F24" s="5">
        <v>4000</v>
      </c>
      <c r="G24" s="5"/>
      <c r="H24" s="5"/>
      <c r="I24" s="5"/>
      <c r="J24" s="5"/>
      <c r="K24" s="5"/>
      <c r="L24" s="5">
        <v>243000</v>
      </c>
      <c r="M24" s="5"/>
      <c r="N24" s="5"/>
      <c r="O24" s="5"/>
      <c r="P24" s="5"/>
      <c r="Q24" s="5"/>
      <c r="R24" s="5"/>
      <c r="S24" s="6">
        <f t="shared" si="6"/>
        <v>247000</v>
      </c>
    </row>
    <row r="25" spans="1:19" x14ac:dyDescent="0.2">
      <c r="A25" s="51"/>
      <c r="B25" s="52" t="s">
        <v>21</v>
      </c>
      <c r="C25" s="53" t="s">
        <v>22</v>
      </c>
      <c r="D25" s="5">
        <v>60000</v>
      </c>
      <c r="E25" s="5">
        <v>20000</v>
      </c>
      <c r="F25" s="5">
        <v>60000</v>
      </c>
      <c r="G25" s="5"/>
      <c r="H25" s="5"/>
      <c r="I25" s="5"/>
      <c r="J25" s="5"/>
      <c r="K25" s="5"/>
      <c r="L25" s="5">
        <v>20000</v>
      </c>
      <c r="M25" s="5"/>
      <c r="N25" s="5"/>
      <c r="O25" s="5"/>
      <c r="P25" s="5"/>
      <c r="Q25" s="5"/>
      <c r="R25" s="5"/>
      <c r="S25" s="6">
        <f t="shared" si="6"/>
        <v>80000</v>
      </c>
    </row>
    <row r="26" spans="1:19" x14ac:dyDescent="0.2">
      <c r="A26" s="51"/>
      <c r="B26" s="52" t="s">
        <v>23</v>
      </c>
      <c r="C26" s="53" t="s">
        <v>24</v>
      </c>
      <c r="D26" s="5">
        <v>68500</v>
      </c>
      <c r="E26" s="5">
        <v>6000</v>
      </c>
      <c r="F26" s="5">
        <v>65000</v>
      </c>
      <c r="G26" s="5"/>
      <c r="H26" s="5"/>
      <c r="I26" s="5"/>
      <c r="J26" s="5"/>
      <c r="K26" s="5"/>
      <c r="L26" s="5">
        <v>6000</v>
      </c>
      <c r="M26" s="5"/>
      <c r="N26" s="5"/>
      <c r="O26" s="5"/>
      <c r="P26" s="5"/>
      <c r="Q26" s="5"/>
      <c r="R26" s="5"/>
      <c r="S26" s="6">
        <f t="shared" si="6"/>
        <v>71000</v>
      </c>
    </row>
    <row r="27" spans="1:19" x14ac:dyDescent="0.2">
      <c r="A27" s="51"/>
      <c r="B27" s="52" t="s">
        <v>2285</v>
      </c>
      <c r="C27" s="53" t="s">
        <v>2286</v>
      </c>
      <c r="D27" s="5">
        <v>3200</v>
      </c>
      <c r="E27" s="5">
        <v>0</v>
      </c>
      <c r="F27" s="5">
        <v>4000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6">
        <f t="shared" si="6"/>
        <v>4000</v>
      </c>
    </row>
    <row r="28" spans="1:19" x14ac:dyDescent="0.2">
      <c r="A28" s="51"/>
      <c r="B28" s="52" t="s">
        <v>25</v>
      </c>
      <c r="C28" s="53" t="s">
        <v>26</v>
      </c>
      <c r="D28" s="5">
        <v>20000</v>
      </c>
      <c r="E28" s="5">
        <v>16000</v>
      </c>
      <c r="F28" s="5">
        <v>25000</v>
      </c>
      <c r="G28" s="5"/>
      <c r="H28" s="5"/>
      <c r="I28" s="5"/>
      <c r="J28" s="5"/>
      <c r="K28" s="5"/>
      <c r="L28" s="5">
        <v>16000</v>
      </c>
      <c r="M28" s="5"/>
      <c r="N28" s="5"/>
      <c r="O28" s="5"/>
      <c r="P28" s="5"/>
      <c r="Q28" s="5"/>
      <c r="R28" s="5"/>
      <c r="S28" s="6">
        <f t="shared" si="6"/>
        <v>41000</v>
      </c>
    </row>
    <row r="29" spans="1:19" x14ac:dyDescent="0.2">
      <c r="A29" s="51"/>
      <c r="B29" s="52" t="s">
        <v>2287</v>
      </c>
      <c r="C29" s="53" t="s">
        <v>2288</v>
      </c>
      <c r="D29" s="5">
        <v>6000</v>
      </c>
      <c r="E29" s="5">
        <v>1500</v>
      </c>
      <c r="F29" s="5">
        <v>5000</v>
      </c>
      <c r="G29" s="5"/>
      <c r="H29" s="5"/>
      <c r="I29" s="5"/>
      <c r="J29" s="5"/>
      <c r="K29" s="5"/>
      <c r="L29" s="5">
        <v>1500</v>
      </c>
      <c r="M29" s="5"/>
      <c r="N29" s="5"/>
      <c r="O29" s="5"/>
      <c r="P29" s="5"/>
      <c r="Q29" s="5"/>
      <c r="R29" s="5"/>
      <c r="S29" s="6">
        <f t="shared" si="6"/>
        <v>6500</v>
      </c>
    </row>
    <row r="30" spans="1:19" x14ac:dyDescent="0.2">
      <c r="A30" s="51"/>
      <c r="B30" s="52" t="s">
        <v>27</v>
      </c>
      <c r="C30" s="53" t="s">
        <v>28</v>
      </c>
      <c r="D30" s="5">
        <v>20000</v>
      </c>
      <c r="E30" s="5">
        <v>0</v>
      </c>
      <c r="F30" s="5">
        <v>20000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6">
        <f t="shared" si="6"/>
        <v>20000</v>
      </c>
    </row>
    <row r="31" spans="1:19" x14ac:dyDescent="0.2">
      <c r="A31" s="51"/>
      <c r="B31" s="52" t="s">
        <v>2289</v>
      </c>
      <c r="C31" s="53" t="s">
        <v>2290</v>
      </c>
      <c r="D31" s="5">
        <v>4500</v>
      </c>
      <c r="E31" s="5">
        <v>0</v>
      </c>
      <c r="F31" s="5">
        <v>5000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">
        <f t="shared" si="6"/>
        <v>5000</v>
      </c>
    </row>
    <row r="32" spans="1:19" x14ac:dyDescent="0.2">
      <c r="A32" s="51"/>
      <c r="B32" s="52" t="s">
        <v>29</v>
      </c>
      <c r="C32" s="53" t="s">
        <v>30</v>
      </c>
      <c r="D32" s="5">
        <v>2500</v>
      </c>
      <c r="E32" s="5">
        <v>0</v>
      </c>
      <c r="F32" s="5">
        <v>2500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>
        <f t="shared" si="6"/>
        <v>2500</v>
      </c>
    </row>
    <row r="33" spans="1:19" x14ac:dyDescent="0.2">
      <c r="A33" s="51"/>
      <c r="B33" s="52" t="s">
        <v>31</v>
      </c>
      <c r="C33" s="53" t="s">
        <v>32</v>
      </c>
      <c r="D33" s="5">
        <v>22000</v>
      </c>
      <c r="E33" s="5">
        <v>1400</v>
      </c>
      <c r="F33" s="5">
        <v>23000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>
        <f t="shared" si="6"/>
        <v>23000</v>
      </c>
    </row>
    <row r="34" spans="1:19" x14ac:dyDescent="0.2">
      <c r="A34" s="51"/>
      <c r="B34" s="52" t="s">
        <v>2291</v>
      </c>
      <c r="C34" s="53" t="s">
        <v>2292</v>
      </c>
      <c r="D34" s="5">
        <v>1920</v>
      </c>
      <c r="E34" s="5">
        <v>0</v>
      </c>
      <c r="F34" s="5">
        <v>1920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>
        <f t="shared" si="6"/>
        <v>1920</v>
      </c>
    </row>
    <row r="35" spans="1:19" x14ac:dyDescent="0.2">
      <c r="A35" s="51"/>
      <c r="B35" s="52" t="s">
        <v>2240</v>
      </c>
      <c r="C35" s="53" t="s">
        <v>2241</v>
      </c>
      <c r="D35" s="5">
        <v>1306</v>
      </c>
      <c r="E35" s="5">
        <v>0</v>
      </c>
      <c r="F35" s="5">
        <v>1500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6">
        <f t="shared" si="6"/>
        <v>1500</v>
      </c>
    </row>
    <row r="36" spans="1:19" x14ac:dyDescent="0.2">
      <c r="A36" s="51"/>
      <c r="B36" s="52" t="s">
        <v>33</v>
      </c>
      <c r="C36" s="53" t="s">
        <v>34</v>
      </c>
      <c r="D36" s="5">
        <v>16000</v>
      </c>
      <c r="E36" s="5">
        <v>5000</v>
      </c>
      <c r="F36" s="5">
        <v>15000</v>
      </c>
      <c r="G36" s="5"/>
      <c r="H36" s="5"/>
      <c r="I36" s="5"/>
      <c r="J36" s="5"/>
      <c r="K36" s="5"/>
      <c r="L36" s="5">
        <v>5000</v>
      </c>
      <c r="M36" s="5"/>
      <c r="N36" s="5"/>
      <c r="O36" s="5"/>
      <c r="P36" s="5"/>
      <c r="Q36" s="5"/>
      <c r="R36" s="5"/>
      <c r="S36" s="6">
        <f t="shared" si="6"/>
        <v>20000</v>
      </c>
    </row>
    <row r="37" spans="1:19" x14ac:dyDescent="0.2">
      <c r="A37" s="51"/>
      <c r="B37" s="52" t="s">
        <v>35</v>
      </c>
      <c r="C37" s="53" t="s">
        <v>36</v>
      </c>
      <c r="D37" s="5">
        <v>6700</v>
      </c>
      <c r="E37" s="5">
        <v>0</v>
      </c>
      <c r="F37" s="5">
        <v>6700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6">
        <f t="shared" si="6"/>
        <v>6700</v>
      </c>
    </row>
    <row r="38" spans="1:19" x14ac:dyDescent="0.2">
      <c r="A38" s="51"/>
      <c r="B38" s="52" t="s">
        <v>2293</v>
      </c>
      <c r="C38" s="53" t="s">
        <v>2294</v>
      </c>
      <c r="D38" s="5">
        <v>1000</v>
      </c>
      <c r="E38" s="5">
        <v>0</v>
      </c>
      <c r="F38" s="5">
        <v>1000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>
        <f t="shared" si="6"/>
        <v>1000</v>
      </c>
    </row>
    <row r="39" spans="1:19" x14ac:dyDescent="0.2">
      <c r="A39" s="51"/>
      <c r="B39" s="52" t="s">
        <v>37</v>
      </c>
      <c r="C39" s="53" t="s">
        <v>38</v>
      </c>
      <c r="D39" s="5">
        <v>29500</v>
      </c>
      <c r="E39" s="5">
        <v>0</v>
      </c>
      <c r="F39" s="5">
        <v>29500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>
        <f t="shared" si="6"/>
        <v>29500</v>
      </c>
    </row>
    <row r="40" spans="1:19" x14ac:dyDescent="0.2">
      <c r="A40" s="51"/>
      <c r="B40" s="52" t="s">
        <v>39</v>
      </c>
      <c r="C40" s="53" t="s">
        <v>40</v>
      </c>
      <c r="D40" s="5">
        <v>6500</v>
      </c>
      <c r="E40" s="5">
        <v>0</v>
      </c>
      <c r="F40" s="5">
        <v>9000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>
        <f t="shared" si="6"/>
        <v>9000</v>
      </c>
    </row>
    <row r="41" spans="1:19" x14ac:dyDescent="0.2">
      <c r="A41" s="51"/>
      <c r="B41" s="52" t="s">
        <v>2295</v>
      </c>
      <c r="C41" s="53" t="s">
        <v>2296</v>
      </c>
      <c r="D41" s="5">
        <v>200</v>
      </c>
      <c r="E41" s="5">
        <v>2000</v>
      </c>
      <c r="F41" s="5">
        <v>200</v>
      </c>
      <c r="G41" s="5"/>
      <c r="H41" s="5"/>
      <c r="I41" s="5"/>
      <c r="J41" s="5"/>
      <c r="K41" s="5"/>
      <c r="L41" s="5">
        <v>2000</v>
      </c>
      <c r="M41" s="5"/>
      <c r="N41" s="5"/>
      <c r="O41" s="5"/>
      <c r="P41" s="5"/>
      <c r="Q41" s="5"/>
      <c r="R41" s="5"/>
      <c r="S41" s="6">
        <f t="shared" si="6"/>
        <v>2200</v>
      </c>
    </row>
    <row r="42" spans="1:19" x14ac:dyDescent="0.2">
      <c r="A42" s="51"/>
      <c r="B42" s="52" t="s">
        <v>2254</v>
      </c>
      <c r="C42" s="53" t="s">
        <v>2255</v>
      </c>
      <c r="D42" s="5">
        <v>100</v>
      </c>
      <c r="E42" s="5">
        <v>0</v>
      </c>
      <c r="F42" s="5">
        <v>100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>
        <f t="shared" ref="S42:S67" si="7">F42+G42+H42+I42+J42+K42+L42+M42+N42+O42+P42+Q42+R42</f>
        <v>100</v>
      </c>
    </row>
    <row r="43" spans="1:19" x14ac:dyDescent="0.2">
      <c r="A43" s="51"/>
      <c r="B43" s="52" t="s">
        <v>2256</v>
      </c>
      <c r="C43" s="53" t="s">
        <v>2257</v>
      </c>
      <c r="D43" s="5">
        <v>500</v>
      </c>
      <c r="E43" s="5">
        <v>0</v>
      </c>
      <c r="F43" s="5">
        <v>200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>
        <f t="shared" si="7"/>
        <v>200</v>
      </c>
    </row>
    <row r="44" spans="1:19" x14ac:dyDescent="0.2">
      <c r="A44" s="51"/>
      <c r="B44" s="52" t="s">
        <v>2297</v>
      </c>
      <c r="C44" s="53" t="s">
        <v>2298</v>
      </c>
      <c r="D44" s="5">
        <v>200</v>
      </c>
      <c r="E44" s="5">
        <v>0</v>
      </c>
      <c r="F44" s="5">
        <v>200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>
        <f t="shared" si="7"/>
        <v>200</v>
      </c>
    </row>
    <row r="45" spans="1:19" x14ac:dyDescent="0.2">
      <c r="A45" s="51"/>
      <c r="B45" s="52" t="s">
        <v>2230</v>
      </c>
      <c r="C45" s="53" t="s">
        <v>2231</v>
      </c>
      <c r="D45" s="5">
        <v>18000</v>
      </c>
      <c r="E45" s="5">
        <v>0</v>
      </c>
      <c r="F45" s="5">
        <v>18000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>
        <f t="shared" si="7"/>
        <v>18000</v>
      </c>
    </row>
    <row r="46" spans="1:19" x14ac:dyDescent="0.2">
      <c r="A46" s="51"/>
      <c r="B46" s="52" t="s">
        <v>2258</v>
      </c>
      <c r="C46" s="53" t="s">
        <v>2259</v>
      </c>
      <c r="D46" s="5">
        <v>500</v>
      </c>
      <c r="E46" s="5">
        <v>0</v>
      </c>
      <c r="F46" s="5">
        <v>1000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>
        <f t="shared" si="7"/>
        <v>1000</v>
      </c>
    </row>
    <row r="47" spans="1:19" x14ac:dyDescent="0.2">
      <c r="A47" s="51"/>
      <c r="B47" s="52" t="s">
        <v>2242</v>
      </c>
      <c r="C47" s="53" t="s">
        <v>2243</v>
      </c>
      <c r="D47" s="5">
        <v>500</v>
      </c>
      <c r="E47" s="5">
        <v>0</v>
      </c>
      <c r="F47" s="5">
        <v>100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>
        <f t="shared" si="7"/>
        <v>100</v>
      </c>
    </row>
    <row r="48" spans="1:19" x14ac:dyDescent="0.2">
      <c r="A48" s="51"/>
      <c r="B48" s="52" t="s">
        <v>41</v>
      </c>
      <c r="C48" s="53" t="s">
        <v>42</v>
      </c>
      <c r="D48" s="5">
        <v>11000</v>
      </c>
      <c r="E48" s="5">
        <v>0</v>
      </c>
      <c r="F48" s="5">
        <v>11000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>
        <f t="shared" si="7"/>
        <v>11000</v>
      </c>
    </row>
    <row r="49" spans="1:19" x14ac:dyDescent="0.2">
      <c r="A49" s="51"/>
      <c r="B49" s="52" t="s">
        <v>2260</v>
      </c>
      <c r="C49" s="53" t="s">
        <v>2261</v>
      </c>
      <c r="D49" s="5">
        <v>500</v>
      </c>
      <c r="E49" s="5">
        <v>2250</v>
      </c>
      <c r="F49" s="5">
        <v>500</v>
      </c>
      <c r="G49" s="5"/>
      <c r="H49" s="5"/>
      <c r="I49" s="5"/>
      <c r="J49" s="5"/>
      <c r="K49" s="5"/>
      <c r="L49" s="5"/>
      <c r="M49" s="5">
        <v>600</v>
      </c>
      <c r="N49" s="5"/>
      <c r="O49" s="5"/>
      <c r="P49" s="5"/>
      <c r="Q49" s="5"/>
      <c r="R49" s="5"/>
      <c r="S49" s="6">
        <f t="shared" si="7"/>
        <v>1100</v>
      </c>
    </row>
    <row r="50" spans="1:19" x14ac:dyDescent="0.2">
      <c r="A50" s="51"/>
      <c r="B50" s="52" t="s">
        <v>2262</v>
      </c>
      <c r="C50" s="53" t="s">
        <v>2263</v>
      </c>
      <c r="D50" s="5">
        <v>200</v>
      </c>
      <c r="E50" s="5">
        <v>0</v>
      </c>
      <c r="F50" s="5">
        <v>200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>
        <f t="shared" si="7"/>
        <v>200</v>
      </c>
    </row>
    <row r="51" spans="1:19" x14ac:dyDescent="0.2">
      <c r="A51" s="51"/>
      <c r="B51" s="52" t="s">
        <v>2299</v>
      </c>
      <c r="C51" s="53" t="s">
        <v>2300</v>
      </c>
      <c r="D51" s="5">
        <v>1495</v>
      </c>
      <c r="E51" s="5">
        <v>0</v>
      </c>
      <c r="F51" s="5">
        <v>3000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>
        <f t="shared" si="7"/>
        <v>3000</v>
      </c>
    </row>
    <row r="52" spans="1:19" x14ac:dyDescent="0.2">
      <c r="A52" s="51"/>
      <c r="B52" s="52" t="s">
        <v>2264</v>
      </c>
      <c r="C52" s="53" t="s">
        <v>2265</v>
      </c>
      <c r="D52" s="5">
        <v>500</v>
      </c>
      <c r="E52" s="5">
        <v>0</v>
      </c>
      <c r="F52" s="5">
        <v>200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>
        <f t="shared" si="7"/>
        <v>200</v>
      </c>
    </row>
    <row r="53" spans="1:19" x14ac:dyDescent="0.2">
      <c r="A53" s="51"/>
      <c r="B53" s="52" t="s">
        <v>2301</v>
      </c>
      <c r="C53" s="53" t="s">
        <v>2302</v>
      </c>
      <c r="D53" s="5">
        <v>4500</v>
      </c>
      <c r="E53" s="5">
        <v>0</v>
      </c>
      <c r="F53" s="5">
        <v>4125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>
        <f t="shared" si="7"/>
        <v>4125</v>
      </c>
    </row>
    <row r="54" spans="1:19" x14ac:dyDescent="0.2">
      <c r="A54" s="51"/>
      <c r="B54" s="52" t="s">
        <v>2303</v>
      </c>
      <c r="C54" s="53" t="s">
        <v>2304</v>
      </c>
      <c r="D54" s="5">
        <v>100</v>
      </c>
      <c r="E54" s="5">
        <v>0</v>
      </c>
      <c r="F54" s="5">
        <v>100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>
        <f t="shared" si="7"/>
        <v>100</v>
      </c>
    </row>
    <row r="55" spans="1:19" x14ac:dyDescent="0.2">
      <c r="A55" s="51"/>
      <c r="B55" s="52" t="s">
        <v>43</v>
      </c>
      <c r="C55" s="53" t="s">
        <v>44</v>
      </c>
      <c r="D55" s="5">
        <v>60000</v>
      </c>
      <c r="E55" s="5">
        <v>0</v>
      </c>
      <c r="F55" s="5">
        <v>57455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>
        <f t="shared" si="7"/>
        <v>57455</v>
      </c>
    </row>
    <row r="56" spans="1:19" x14ac:dyDescent="0.2">
      <c r="A56" s="51"/>
      <c r="B56" s="52" t="s">
        <v>2266</v>
      </c>
      <c r="C56" s="53" t="s">
        <v>2267</v>
      </c>
      <c r="D56" s="5">
        <v>500</v>
      </c>
      <c r="E56" s="5">
        <v>0</v>
      </c>
      <c r="F56" s="5">
        <v>500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>
        <f t="shared" si="7"/>
        <v>500</v>
      </c>
    </row>
    <row r="57" spans="1:19" x14ac:dyDescent="0.2">
      <c r="A57" s="51"/>
      <c r="B57" s="52" t="s">
        <v>2268</v>
      </c>
      <c r="C57" s="53" t="s">
        <v>2269</v>
      </c>
      <c r="D57" s="5">
        <v>0</v>
      </c>
      <c r="E57" s="5">
        <v>24145</v>
      </c>
      <c r="F57" s="5"/>
      <c r="G57" s="5"/>
      <c r="H57" s="5"/>
      <c r="I57" s="5"/>
      <c r="J57" s="5"/>
      <c r="K57" s="5"/>
      <c r="L57" s="5">
        <v>7320</v>
      </c>
      <c r="M57" s="5"/>
      <c r="N57" s="5"/>
      <c r="O57" s="5"/>
      <c r="P57" s="5"/>
      <c r="Q57" s="5"/>
      <c r="R57" s="5"/>
      <c r="S57" s="6">
        <f t="shared" si="7"/>
        <v>7320</v>
      </c>
    </row>
    <row r="58" spans="1:19" x14ac:dyDescent="0.2">
      <c r="A58" s="51"/>
      <c r="B58" s="52" t="s">
        <v>2270</v>
      </c>
      <c r="C58" s="53" t="s">
        <v>2271</v>
      </c>
      <c r="D58" s="5">
        <v>5800</v>
      </c>
      <c r="E58" s="5">
        <v>0</v>
      </c>
      <c r="F58" s="5">
        <v>5800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>
        <f t="shared" si="7"/>
        <v>5800</v>
      </c>
    </row>
    <row r="59" spans="1:19" x14ac:dyDescent="0.2">
      <c r="A59" s="51"/>
      <c r="B59" s="52" t="s">
        <v>2305</v>
      </c>
      <c r="C59" s="53" t="s">
        <v>2306</v>
      </c>
      <c r="D59" s="5">
        <v>5000</v>
      </c>
      <c r="E59" s="5">
        <v>0</v>
      </c>
      <c r="F59" s="5">
        <v>5000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>
        <f t="shared" si="7"/>
        <v>5000</v>
      </c>
    </row>
    <row r="60" spans="1:19" x14ac:dyDescent="0.2">
      <c r="A60" s="51"/>
      <c r="B60" s="52" t="s">
        <v>45</v>
      </c>
      <c r="C60" s="53" t="s">
        <v>46</v>
      </c>
      <c r="D60" s="5">
        <v>12000</v>
      </c>
      <c r="E60" s="5">
        <v>3467</v>
      </c>
      <c r="F60" s="5">
        <v>10000</v>
      </c>
      <c r="G60" s="5"/>
      <c r="H60" s="5"/>
      <c r="I60" s="5"/>
      <c r="J60" s="5"/>
      <c r="K60" s="5"/>
      <c r="L60" s="5"/>
      <c r="M60" s="5">
        <v>6000</v>
      </c>
      <c r="N60" s="5"/>
      <c r="O60" s="5"/>
      <c r="P60" s="5"/>
      <c r="Q60" s="5"/>
      <c r="R60" s="5"/>
      <c r="S60" s="6">
        <f t="shared" si="7"/>
        <v>16000</v>
      </c>
    </row>
    <row r="61" spans="1:19" x14ac:dyDescent="0.2">
      <c r="A61" s="51"/>
      <c r="B61" s="52" t="s">
        <v>47</v>
      </c>
      <c r="C61" s="53" t="s">
        <v>48</v>
      </c>
      <c r="D61" s="5">
        <v>1500</v>
      </c>
      <c r="E61" s="5">
        <v>0</v>
      </c>
      <c r="F61" s="5">
        <v>2000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>
        <f t="shared" si="7"/>
        <v>2000</v>
      </c>
    </row>
    <row r="62" spans="1:19" x14ac:dyDescent="0.2">
      <c r="A62" s="51"/>
      <c r="B62" s="52" t="s">
        <v>2232</v>
      </c>
      <c r="C62" s="53" t="s">
        <v>2233</v>
      </c>
      <c r="D62" s="5">
        <v>200</v>
      </c>
      <c r="E62" s="5">
        <v>0</v>
      </c>
      <c r="F62" s="5">
        <v>200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>
        <f t="shared" si="7"/>
        <v>200</v>
      </c>
    </row>
    <row r="63" spans="1:19" x14ac:dyDescent="0.2">
      <c r="A63" s="51"/>
      <c r="B63" s="52" t="s">
        <v>2307</v>
      </c>
      <c r="C63" s="53" t="s">
        <v>2308</v>
      </c>
      <c r="D63" s="5">
        <v>200</v>
      </c>
      <c r="E63" s="5">
        <v>0</v>
      </c>
      <c r="F63" s="5">
        <v>100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>
        <f t="shared" si="7"/>
        <v>100</v>
      </c>
    </row>
    <row r="64" spans="1:19" x14ac:dyDescent="0.2">
      <c r="A64" s="51"/>
      <c r="B64" s="52" t="s">
        <v>2309</v>
      </c>
      <c r="C64" s="53" t="s">
        <v>2310</v>
      </c>
      <c r="D64" s="5">
        <v>100</v>
      </c>
      <c r="E64" s="5">
        <v>0</v>
      </c>
      <c r="F64" s="5">
        <v>100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>
        <f t="shared" si="7"/>
        <v>100</v>
      </c>
    </row>
    <row r="65" spans="1:19" x14ac:dyDescent="0.2">
      <c r="A65" s="51"/>
      <c r="B65" s="52" t="s">
        <v>2234</v>
      </c>
      <c r="C65" s="53" t="s">
        <v>2235</v>
      </c>
      <c r="D65" s="5">
        <v>2200</v>
      </c>
      <c r="E65" s="5">
        <v>0</v>
      </c>
      <c r="F65" s="5">
        <v>1000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>
        <f t="shared" si="7"/>
        <v>1000</v>
      </c>
    </row>
    <row r="66" spans="1:19" x14ac:dyDescent="0.2">
      <c r="A66" s="51"/>
      <c r="B66" s="52" t="s">
        <v>49</v>
      </c>
      <c r="C66" s="53" t="s">
        <v>50</v>
      </c>
      <c r="D66" s="5">
        <v>21349</v>
      </c>
      <c r="E66" s="5">
        <v>34490</v>
      </c>
      <c r="F66" s="5">
        <v>22500</v>
      </c>
      <c r="G66" s="5"/>
      <c r="H66" s="5"/>
      <c r="I66" s="5"/>
      <c r="J66" s="5"/>
      <c r="K66" s="5"/>
      <c r="L66" s="5">
        <v>20000</v>
      </c>
      <c r="M66" s="5">
        <v>54900</v>
      </c>
      <c r="N66" s="5"/>
      <c r="O66" s="5"/>
      <c r="P66" s="5"/>
      <c r="Q66" s="5"/>
      <c r="R66" s="5"/>
      <c r="S66" s="6">
        <f t="shared" si="7"/>
        <v>97400</v>
      </c>
    </row>
    <row r="67" spans="1:19" x14ac:dyDescent="0.2">
      <c r="A67" s="51"/>
      <c r="B67" s="52" t="s">
        <v>2311</v>
      </c>
      <c r="C67" s="53" t="s">
        <v>2312</v>
      </c>
      <c r="D67" s="5">
        <v>4500</v>
      </c>
      <c r="E67" s="5">
        <v>0</v>
      </c>
      <c r="F67" s="5">
        <v>4500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>
        <f t="shared" si="7"/>
        <v>4500</v>
      </c>
    </row>
    <row r="68" spans="1:19" ht="15" x14ac:dyDescent="0.25">
      <c r="A68" s="91" t="s">
        <v>51</v>
      </c>
      <c r="B68" s="92"/>
      <c r="C68" s="92"/>
      <c r="D68" s="49">
        <f>SUM(D69:D74)</f>
        <v>75656</v>
      </c>
      <c r="E68" s="49">
        <f t="shared" ref="E68:S68" si="8">SUM(E69:E74)</f>
        <v>0</v>
      </c>
      <c r="F68" s="49">
        <f t="shared" si="8"/>
        <v>75656</v>
      </c>
      <c r="G68" s="49">
        <f t="shared" si="8"/>
        <v>0</v>
      </c>
      <c r="H68" s="49">
        <f t="shared" si="8"/>
        <v>0</v>
      </c>
      <c r="I68" s="49">
        <f t="shared" si="8"/>
        <v>0</v>
      </c>
      <c r="J68" s="49">
        <f t="shared" si="8"/>
        <v>0</v>
      </c>
      <c r="K68" s="49">
        <f t="shared" si="8"/>
        <v>0</v>
      </c>
      <c r="L68" s="49">
        <f t="shared" si="8"/>
        <v>0</v>
      </c>
      <c r="M68" s="49">
        <f t="shared" si="8"/>
        <v>0</v>
      </c>
      <c r="N68" s="49">
        <f t="shared" si="8"/>
        <v>0</v>
      </c>
      <c r="O68" s="49">
        <f t="shared" si="8"/>
        <v>0</v>
      </c>
      <c r="P68" s="49">
        <f t="shared" si="8"/>
        <v>0</v>
      </c>
      <c r="Q68" s="49">
        <f t="shared" si="8"/>
        <v>0</v>
      </c>
      <c r="R68" s="49">
        <f t="shared" si="8"/>
        <v>0</v>
      </c>
      <c r="S68" s="50">
        <f t="shared" si="8"/>
        <v>75656</v>
      </c>
    </row>
    <row r="69" spans="1:19" x14ac:dyDescent="0.2">
      <c r="A69" s="51"/>
      <c r="B69" s="52" t="s">
        <v>52</v>
      </c>
      <c r="C69" s="53" t="s">
        <v>53</v>
      </c>
      <c r="D69" s="5">
        <v>8000</v>
      </c>
      <c r="E69" s="5">
        <v>0</v>
      </c>
      <c r="F69" s="5">
        <v>8000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>
        <f t="shared" ref="S69:S74" si="9">F69+G69+H69+I69+J69+K69+L69+M69+N69+O69+P69+Q69+R69</f>
        <v>8000</v>
      </c>
    </row>
    <row r="70" spans="1:19" x14ac:dyDescent="0.2">
      <c r="A70" s="51"/>
      <c r="B70" s="52" t="s">
        <v>2313</v>
      </c>
      <c r="C70" s="53" t="s">
        <v>2314</v>
      </c>
      <c r="D70" s="5">
        <v>7000</v>
      </c>
      <c r="E70" s="5">
        <v>0</v>
      </c>
      <c r="F70" s="5">
        <v>8000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>
        <f t="shared" si="9"/>
        <v>8000</v>
      </c>
    </row>
    <row r="71" spans="1:19" x14ac:dyDescent="0.2">
      <c r="A71" s="51"/>
      <c r="B71" s="52" t="s">
        <v>2236</v>
      </c>
      <c r="C71" s="53" t="s">
        <v>2237</v>
      </c>
      <c r="D71" s="5">
        <v>4000</v>
      </c>
      <c r="E71" s="5">
        <v>0</v>
      </c>
      <c r="F71" s="5">
        <v>6000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>
        <f t="shared" si="9"/>
        <v>6000</v>
      </c>
    </row>
    <row r="72" spans="1:19" x14ac:dyDescent="0.2">
      <c r="A72" s="51"/>
      <c r="B72" s="52" t="s">
        <v>2272</v>
      </c>
      <c r="C72" s="53" t="s">
        <v>2273</v>
      </c>
      <c r="D72" s="5">
        <v>25000</v>
      </c>
      <c r="E72" s="5">
        <v>0</v>
      </c>
      <c r="F72" s="5">
        <v>18656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>
        <f t="shared" si="9"/>
        <v>18656</v>
      </c>
    </row>
    <row r="73" spans="1:19" x14ac:dyDescent="0.2">
      <c r="A73" s="51"/>
      <c r="B73" s="52" t="s">
        <v>54</v>
      </c>
      <c r="C73" s="53" t="s">
        <v>55</v>
      </c>
      <c r="D73" s="5">
        <v>16656</v>
      </c>
      <c r="E73" s="5">
        <v>0</v>
      </c>
      <c r="F73" s="5">
        <v>20000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>
        <f t="shared" si="9"/>
        <v>20000</v>
      </c>
    </row>
    <row r="74" spans="1:19" x14ac:dyDescent="0.2">
      <c r="A74" s="51"/>
      <c r="B74" s="52" t="s">
        <v>2238</v>
      </c>
      <c r="C74" s="53" t="s">
        <v>2239</v>
      </c>
      <c r="D74" s="5">
        <v>15000</v>
      </c>
      <c r="E74" s="5">
        <v>0</v>
      </c>
      <c r="F74" s="5">
        <v>15000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>
        <f t="shared" si="9"/>
        <v>15000</v>
      </c>
    </row>
    <row r="75" spans="1:19" ht="15" x14ac:dyDescent="0.25">
      <c r="A75" s="91" t="s">
        <v>56</v>
      </c>
      <c r="B75" s="92"/>
      <c r="C75" s="92"/>
      <c r="D75" s="49">
        <f>SUM(D76:D78)</f>
        <v>0</v>
      </c>
      <c r="E75" s="49">
        <f t="shared" ref="E75:S75" si="10">SUM(E76:E78)</f>
        <v>137500</v>
      </c>
      <c r="F75" s="49">
        <f t="shared" si="10"/>
        <v>0</v>
      </c>
      <c r="G75" s="49">
        <f t="shared" si="10"/>
        <v>0</v>
      </c>
      <c r="H75" s="49">
        <f t="shared" si="10"/>
        <v>0</v>
      </c>
      <c r="I75" s="49">
        <f t="shared" si="10"/>
        <v>0</v>
      </c>
      <c r="J75" s="49">
        <f t="shared" si="10"/>
        <v>8000</v>
      </c>
      <c r="K75" s="49">
        <f t="shared" si="10"/>
        <v>43000</v>
      </c>
      <c r="L75" s="49">
        <f t="shared" si="10"/>
        <v>30500</v>
      </c>
      <c r="M75" s="49">
        <f t="shared" si="10"/>
        <v>0</v>
      </c>
      <c r="N75" s="49">
        <f t="shared" si="10"/>
        <v>0</v>
      </c>
      <c r="O75" s="49">
        <f t="shared" si="10"/>
        <v>0</v>
      </c>
      <c r="P75" s="49">
        <f t="shared" si="10"/>
        <v>0</v>
      </c>
      <c r="Q75" s="49">
        <f t="shared" si="10"/>
        <v>0</v>
      </c>
      <c r="R75" s="49">
        <f t="shared" si="10"/>
        <v>0</v>
      </c>
      <c r="S75" s="50">
        <f t="shared" si="10"/>
        <v>81500</v>
      </c>
    </row>
    <row r="76" spans="1:19" x14ac:dyDescent="0.2">
      <c r="A76" s="51"/>
      <c r="B76" s="52" t="s">
        <v>2274</v>
      </c>
      <c r="C76" s="53" t="s">
        <v>2275</v>
      </c>
      <c r="D76" s="5">
        <v>0</v>
      </c>
      <c r="E76" s="5">
        <v>42000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>
        <f>F76+G76+H76+I76+J76+K76+L76+M76+N76+O76+P76+Q76+R76</f>
        <v>0</v>
      </c>
    </row>
    <row r="77" spans="1:19" x14ac:dyDescent="0.2">
      <c r="A77" s="51"/>
      <c r="B77" s="52" t="s">
        <v>2315</v>
      </c>
      <c r="C77" s="53" t="s">
        <v>2316</v>
      </c>
      <c r="D77" s="5">
        <v>0</v>
      </c>
      <c r="E77" s="5">
        <v>91500</v>
      </c>
      <c r="F77" s="5"/>
      <c r="G77" s="5"/>
      <c r="H77" s="5"/>
      <c r="I77" s="5"/>
      <c r="J77" s="5"/>
      <c r="K77" s="5">
        <v>43000</v>
      </c>
      <c r="L77" s="5">
        <v>30500</v>
      </c>
      <c r="M77" s="5"/>
      <c r="N77" s="5"/>
      <c r="O77" s="5"/>
      <c r="P77" s="5"/>
      <c r="Q77" s="5"/>
      <c r="R77" s="5"/>
      <c r="S77" s="6">
        <f>F77+G77+H77+I77+J77+K77+L77+M77+N77+O77+P77+Q77+R77</f>
        <v>73500</v>
      </c>
    </row>
    <row r="78" spans="1:19" x14ac:dyDescent="0.2">
      <c r="A78" s="51"/>
      <c r="B78" s="52" t="s">
        <v>2276</v>
      </c>
      <c r="C78" s="53" t="s">
        <v>2277</v>
      </c>
      <c r="D78" s="5">
        <v>0</v>
      </c>
      <c r="E78" s="5">
        <v>4000</v>
      </c>
      <c r="F78" s="5"/>
      <c r="G78" s="5"/>
      <c r="H78" s="5"/>
      <c r="I78" s="5"/>
      <c r="J78" s="5">
        <v>8000</v>
      </c>
      <c r="K78" s="5"/>
      <c r="L78" s="5"/>
      <c r="M78" s="5"/>
      <c r="N78" s="5"/>
      <c r="O78" s="5"/>
      <c r="P78" s="5"/>
      <c r="Q78" s="5"/>
      <c r="R78" s="5"/>
      <c r="S78" s="6">
        <f>F78+G78+H78+I78+J78+K78+L78+M78+N78+O78+P78+Q78+R78</f>
        <v>8000</v>
      </c>
    </row>
    <row r="79" spans="1:19" ht="15" x14ac:dyDescent="0.25">
      <c r="A79" s="91" t="s">
        <v>57</v>
      </c>
      <c r="B79" s="92"/>
      <c r="C79" s="92"/>
      <c r="D79" s="49">
        <f>SUM(D80,D83)</f>
        <v>160068</v>
      </c>
      <c r="E79" s="49">
        <f t="shared" ref="E79:S79" si="11">SUM(E80,E83)</f>
        <v>0</v>
      </c>
      <c r="F79" s="49">
        <f t="shared" si="11"/>
        <v>257080</v>
      </c>
      <c r="G79" s="49">
        <f t="shared" si="11"/>
        <v>0</v>
      </c>
      <c r="H79" s="49">
        <f t="shared" si="11"/>
        <v>0</v>
      </c>
      <c r="I79" s="49">
        <f t="shared" si="11"/>
        <v>0</v>
      </c>
      <c r="J79" s="49">
        <f t="shared" si="11"/>
        <v>0</v>
      </c>
      <c r="K79" s="49">
        <f t="shared" si="11"/>
        <v>0</v>
      </c>
      <c r="L79" s="49">
        <f t="shared" si="11"/>
        <v>39096</v>
      </c>
      <c r="M79" s="49">
        <f t="shared" si="11"/>
        <v>0</v>
      </c>
      <c r="N79" s="49">
        <f t="shared" si="11"/>
        <v>0</v>
      </c>
      <c r="O79" s="49">
        <f t="shared" si="11"/>
        <v>0</v>
      </c>
      <c r="P79" s="49">
        <f t="shared" si="11"/>
        <v>0</v>
      </c>
      <c r="Q79" s="49">
        <f t="shared" si="11"/>
        <v>0</v>
      </c>
      <c r="R79" s="49">
        <f t="shared" si="11"/>
        <v>0</v>
      </c>
      <c r="S79" s="50">
        <f t="shared" si="11"/>
        <v>296176</v>
      </c>
    </row>
    <row r="80" spans="1:19" ht="15" x14ac:dyDescent="0.25">
      <c r="A80" s="91" t="s">
        <v>2317</v>
      </c>
      <c r="B80" s="92"/>
      <c r="C80" s="92"/>
      <c r="D80" s="49">
        <f>SUM(D81)</f>
        <v>50000</v>
      </c>
      <c r="E80" s="49">
        <f t="shared" ref="E80:S81" si="12">SUM(E81)</f>
        <v>0</v>
      </c>
      <c r="F80" s="49">
        <f t="shared" si="12"/>
        <v>62500</v>
      </c>
      <c r="G80" s="49">
        <f t="shared" si="12"/>
        <v>0</v>
      </c>
      <c r="H80" s="49">
        <f t="shared" si="12"/>
        <v>0</v>
      </c>
      <c r="I80" s="49">
        <f t="shared" si="12"/>
        <v>0</v>
      </c>
      <c r="J80" s="49">
        <f t="shared" si="12"/>
        <v>0</v>
      </c>
      <c r="K80" s="49">
        <f t="shared" si="12"/>
        <v>0</v>
      </c>
      <c r="L80" s="49">
        <f t="shared" si="12"/>
        <v>0</v>
      </c>
      <c r="M80" s="49">
        <f t="shared" si="12"/>
        <v>0</v>
      </c>
      <c r="N80" s="49">
        <f t="shared" si="12"/>
        <v>0</v>
      </c>
      <c r="O80" s="49">
        <f t="shared" si="12"/>
        <v>0</v>
      </c>
      <c r="P80" s="49">
        <f t="shared" si="12"/>
        <v>0</v>
      </c>
      <c r="Q80" s="49">
        <f t="shared" si="12"/>
        <v>0</v>
      </c>
      <c r="R80" s="49">
        <f t="shared" si="12"/>
        <v>0</v>
      </c>
      <c r="S80" s="50">
        <f t="shared" si="12"/>
        <v>62500</v>
      </c>
    </row>
    <row r="81" spans="1:19" ht="15" x14ac:dyDescent="0.25">
      <c r="A81" s="91" t="s">
        <v>2318</v>
      </c>
      <c r="B81" s="92"/>
      <c r="C81" s="92"/>
      <c r="D81" s="49">
        <f>SUM(D82)</f>
        <v>50000</v>
      </c>
      <c r="E81" s="49">
        <f t="shared" si="12"/>
        <v>0</v>
      </c>
      <c r="F81" s="49">
        <f t="shared" si="12"/>
        <v>62500</v>
      </c>
      <c r="G81" s="49">
        <f t="shared" si="12"/>
        <v>0</v>
      </c>
      <c r="H81" s="49">
        <f t="shared" si="12"/>
        <v>0</v>
      </c>
      <c r="I81" s="49">
        <f t="shared" si="12"/>
        <v>0</v>
      </c>
      <c r="J81" s="49">
        <f t="shared" si="12"/>
        <v>0</v>
      </c>
      <c r="K81" s="49">
        <f t="shared" si="12"/>
        <v>0</v>
      </c>
      <c r="L81" s="49">
        <f t="shared" si="12"/>
        <v>0</v>
      </c>
      <c r="M81" s="49">
        <f t="shared" si="12"/>
        <v>0</v>
      </c>
      <c r="N81" s="49">
        <f t="shared" si="12"/>
        <v>0</v>
      </c>
      <c r="O81" s="49">
        <f t="shared" si="12"/>
        <v>0</v>
      </c>
      <c r="P81" s="49">
        <f t="shared" si="12"/>
        <v>0</v>
      </c>
      <c r="Q81" s="49">
        <f t="shared" si="12"/>
        <v>0</v>
      </c>
      <c r="R81" s="49">
        <f t="shared" si="12"/>
        <v>0</v>
      </c>
      <c r="S81" s="50">
        <f t="shared" si="12"/>
        <v>62500</v>
      </c>
    </row>
    <row r="82" spans="1:19" ht="28.5" x14ac:dyDescent="0.2">
      <c r="A82" s="51"/>
      <c r="B82" s="52" t="s">
        <v>2319</v>
      </c>
      <c r="C82" s="53" t="s">
        <v>2320</v>
      </c>
      <c r="D82" s="5">
        <v>50000</v>
      </c>
      <c r="E82" s="5">
        <v>0</v>
      </c>
      <c r="F82" s="5">
        <v>62500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>
        <f>F82+G82+H82+I82+J82+K82+L82+M82+N82+O82+P82+Q82+R82</f>
        <v>62500</v>
      </c>
    </row>
    <row r="83" spans="1:19" ht="15" x14ac:dyDescent="0.25">
      <c r="A83" s="91" t="s">
        <v>2</v>
      </c>
      <c r="B83" s="92"/>
      <c r="C83" s="92"/>
      <c r="D83" s="49">
        <f>SUM(D84,D86,D99)</f>
        <v>110068</v>
      </c>
      <c r="E83" s="49">
        <f t="shared" ref="E83:S83" si="13">SUM(E84,E86,E99)</f>
        <v>0</v>
      </c>
      <c r="F83" s="49">
        <f t="shared" si="13"/>
        <v>194580</v>
      </c>
      <c r="G83" s="49">
        <f t="shared" si="13"/>
        <v>0</v>
      </c>
      <c r="H83" s="49">
        <f t="shared" si="13"/>
        <v>0</v>
      </c>
      <c r="I83" s="49">
        <f t="shared" si="13"/>
        <v>0</v>
      </c>
      <c r="J83" s="49">
        <f t="shared" si="13"/>
        <v>0</v>
      </c>
      <c r="K83" s="49">
        <f t="shared" si="13"/>
        <v>0</v>
      </c>
      <c r="L83" s="49">
        <f t="shared" si="13"/>
        <v>39096</v>
      </c>
      <c r="M83" s="49">
        <f t="shared" si="13"/>
        <v>0</v>
      </c>
      <c r="N83" s="49">
        <f t="shared" si="13"/>
        <v>0</v>
      </c>
      <c r="O83" s="49">
        <f t="shared" si="13"/>
        <v>0</v>
      </c>
      <c r="P83" s="49">
        <f t="shared" si="13"/>
        <v>0</v>
      </c>
      <c r="Q83" s="49">
        <f t="shared" si="13"/>
        <v>0</v>
      </c>
      <c r="R83" s="49">
        <f t="shared" si="13"/>
        <v>0</v>
      </c>
      <c r="S83" s="50">
        <f t="shared" si="13"/>
        <v>233676</v>
      </c>
    </row>
    <row r="84" spans="1:19" ht="15" x14ac:dyDescent="0.25">
      <c r="A84" s="91" t="s">
        <v>2321</v>
      </c>
      <c r="B84" s="92"/>
      <c r="C84" s="92"/>
      <c r="D84" s="49">
        <f>SUM(D85)</f>
        <v>5000</v>
      </c>
      <c r="E84" s="49">
        <f t="shared" ref="E84:S84" si="14">SUM(E85)</f>
        <v>0</v>
      </c>
      <c r="F84" s="49">
        <f t="shared" si="14"/>
        <v>15000</v>
      </c>
      <c r="G84" s="49">
        <f t="shared" si="14"/>
        <v>0</v>
      </c>
      <c r="H84" s="49">
        <f t="shared" si="14"/>
        <v>0</v>
      </c>
      <c r="I84" s="49">
        <f t="shared" si="14"/>
        <v>0</v>
      </c>
      <c r="J84" s="49">
        <f t="shared" si="14"/>
        <v>0</v>
      </c>
      <c r="K84" s="49">
        <f t="shared" si="14"/>
        <v>0</v>
      </c>
      <c r="L84" s="49">
        <f t="shared" si="14"/>
        <v>0</v>
      </c>
      <c r="M84" s="49">
        <f t="shared" si="14"/>
        <v>0</v>
      </c>
      <c r="N84" s="49">
        <f t="shared" si="14"/>
        <v>0</v>
      </c>
      <c r="O84" s="49">
        <f t="shared" si="14"/>
        <v>0</v>
      </c>
      <c r="P84" s="49">
        <f t="shared" si="14"/>
        <v>0</v>
      </c>
      <c r="Q84" s="49">
        <f t="shared" si="14"/>
        <v>0</v>
      </c>
      <c r="R84" s="49">
        <f t="shared" si="14"/>
        <v>0</v>
      </c>
      <c r="S84" s="50">
        <f t="shared" si="14"/>
        <v>15000</v>
      </c>
    </row>
    <row r="85" spans="1:19" x14ac:dyDescent="0.2">
      <c r="A85" s="51"/>
      <c r="B85" s="52" t="s">
        <v>2283</v>
      </c>
      <c r="C85" s="53" t="s">
        <v>2284</v>
      </c>
      <c r="D85" s="5">
        <v>5000</v>
      </c>
      <c r="E85" s="5">
        <v>0</v>
      </c>
      <c r="F85" s="5">
        <v>15000</v>
      </c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6">
        <f>F85+G85+H85+I85+J85+K85+L85+M85+N85+O85+P85+Q85+R85</f>
        <v>15000</v>
      </c>
    </row>
    <row r="86" spans="1:19" ht="15" x14ac:dyDescent="0.25">
      <c r="A86" s="91" t="s">
        <v>4</v>
      </c>
      <c r="B86" s="92"/>
      <c r="C86" s="92"/>
      <c r="D86" s="49">
        <f>SUM(D87:D98)</f>
        <v>23888</v>
      </c>
      <c r="E86" s="49">
        <f t="shared" ref="E86:S86" si="15">SUM(E87:E98)</f>
        <v>0</v>
      </c>
      <c r="F86" s="49">
        <f t="shared" si="15"/>
        <v>100000</v>
      </c>
      <c r="G86" s="49">
        <f t="shared" si="15"/>
        <v>0</v>
      </c>
      <c r="H86" s="49">
        <f t="shared" si="15"/>
        <v>0</v>
      </c>
      <c r="I86" s="49">
        <f t="shared" si="15"/>
        <v>0</v>
      </c>
      <c r="J86" s="49">
        <f t="shared" si="15"/>
        <v>0</v>
      </c>
      <c r="K86" s="49">
        <f t="shared" si="15"/>
        <v>0</v>
      </c>
      <c r="L86" s="49">
        <f t="shared" si="15"/>
        <v>39096</v>
      </c>
      <c r="M86" s="49">
        <f t="shared" si="15"/>
        <v>0</v>
      </c>
      <c r="N86" s="49">
        <f t="shared" si="15"/>
        <v>0</v>
      </c>
      <c r="O86" s="49">
        <f t="shared" si="15"/>
        <v>0</v>
      </c>
      <c r="P86" s="49">
        <f t="shared" si="15"/>
        <v>0</v>
      </c>
      <c r="Q86" s="49">
        <f t="shared" si="15"/>
        <v>0</v>
      </c>
      <c r="R86" s="49">
        <f t="shared" si="15"/>
        <v>0</v>
      </c>
      <c r="S86" s="50">
        <f t="shared" si="15"/>
        <v>139096</v>
      </c>
    </row>
    <row r="87" spans="1:19" x14ac:dyDescent="0.2">
      <c r="A87" s="51"/>
      <c r="B87" s="52" t="s">
        <v>2322</v>
      </c>
      <c r="C87" s="53" t="s">
        <v>2323</v>
      </c>
      <c r="D87" s="5">
        <v>3888</v>
      </c>
      <c r="E87" s="5">
        <v>0</v>
      </c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6">
        <f>F87+G87+H87+I87+J87+K87+L87+M87+N87+O87+P87+Q87+R87</f>
        <v>0</v>
      </c>
    </row>
    <row r="88" spans="1:19" x14ac:dyDescent="0.2">
      <c r="A88" s="51"/>
      <c r="B88" s="52" t="s">
        <v>19</v>
      </c>
      <c r="C88" s="53" t="s">
        <v>20</v>
      </c>
      <c r="D88" s="5">
        <v>16000</v>
      </c>
      <c r="E88" s="5">
        <v>0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6">
        <f>F88+G88+H88+I88+J88+K88+L88+M88+N88+O88+P88+Q88+R88</f>
        <v>0</v>
      </c>
    </row>
    <row r="89" spans="1:19" x14ac:dyDescent="0.2">
      <c r="A89" s="51"/>
      <c r="B89" s="52" t="s">
        <v>2256</v>
      </c>
      <c r="C89" s="53" t="s">
        <v>2257</v>
      </c>
      <c r="D89" s="5">
        <v>2000</v>
      </c>
      <c r="E89" s="5"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6">
        <f>F89+G89+H89+I89+J89+K89+L89+M89+N89+O89+P89+Q89+R89</f>
        <v>0</v>
      </c>
    </row>
    <row r="90" spans="1:19" x14ac:dyDescent="0.2">
      <c r="A90" s="51"/>
      <c r="B90" s="52" t="s">
        <v>49</v>
      </c>
      <c r="C90" s="53" t="s">
        <v>50</v>
      </c>
      <c r="D90" s="5">
        <v>2000</v>
      </c>
      <c r="E90" s="5"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6">
        <f>F90+G90+H90+I90+J90+K90+L90+M90+N90+O90+P90+Q90+R90</f>
        <v>0</v>
      </c>
    </row>
    <row r="91" spans="1:19" x14ac:dyDescent="0.2">
      <c r="A91" s="51"/>
      <c r="B91" s="57">
        <v>31111</v>
      </c>
      <c r="C91" s="53" t="s">
        <v>2353</v>
      </c>
      <c r="D91" s="5">
        <v>0</v>
      </c>
      <c r="E91" s="5">
        <v>0</v>
      </c>
      <c r="F91" s="5">
        <v>80254</v>
      </c>
      <c r="G91" s="5"/>
      <c r="H91" s="5"/>
      <c r="I91" s="5"/>
      <c r="J91" s="5"/>
      <c r="K91" s="5"/>
      <c r="L91" s="5">
        <v>5946</v>
      </c>
      <c r="M91" s="5"/>
      <c r="N91" s="5"/>
      <c r="O91" s="5"/>
      <c r="P91" s="5"/>
      <c r="Q91" s="5"/>
      <c r="R91" s="5"/>
      <c r="S91" s="6">
        <f t="shared" ref="S91:S98" si="16">F91+G91+H91+I91+J91+K91+L91+M91+N91+O91+P91+Q91+R91</f>
        <v>86200</v>
      </c>
    </row>
    <row r="92" spans="1:19" x14ac:dyDescent="0.2">
      <c r="A92" s="51"/>
      <c r="B92" s="57">
        <v>31216</v>
      </c>
      <c r="C92" s="53" t="s">
        <v>2354</v>
      </c>
      <c r="D92" s="5">
        <v>0</v>
      </c>
      <c r="E92" s="5">
        <v>0</v>
      </c>
      <c r="F92" s="5">
        <v>1250</v>
      </c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6">
        <f t="shared" si="16"/>
        <v>1250</v>
      </c>
    </row>
    <row r="93" spans="1:19" x14ac:dyDescent="0.2">
      <c r="A93" s="51"/>
      <c r="B93" s="57">
        <v>31219</v>
      </c>
      <c r="C93" s="53" t="s">
        <v>2355</v>
      </c>
      <c r="D93" s="5">
        <v>0</v>
      </c>
      <c r="E93" s="5">
        <v>0</v>
      </c>
      <c r="F93" s="5">
        <v>1250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6">
        <f t="shared" si="16"/>
        <v>1250</v>
      </c>
    </row>
    <row r="94" spans="1:19" x14ac:dyDescent="0.2">
      <c r="A94" s="51"/>
      <c r="B94" s="57">
        <v>31321</v>
      </c>
      <c r="C94" s="53" t="s">
        <v>2356</v>
      </c>
      <c r="D94" s="5">
        <v>0</v>
      </c>
      <c r="E94" s="5">
        <v>0</v>
      </c>
      <c r="F94" s="5">
        <v>12930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6">
        <f t="shared" si="16"/>
        <v>12930</v>
      </c>
    </row>
    <row r="95" spans="1:19" ht="28.5" x14ac:dyDescent="0.2">
      <c r="A95" s="51"/>
      <c r="B95" s="57">
        <v>31322</v>
      </c>
      <c r="C95" s="53" t="s">
        <v>2357</v>
      </c>
      <c r="D95" s="5">
        <v>0</v>
      </c>
      <c r="E95" s="5">
        <v>0</v>
      </c>
      <c r="F95" s="5">
        <v>431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6">
        <f t="shared" si="16"/>
        <v>431</v>
      </c>
    </row>
    <row r="96" spans="1:19" ht="28.5" x14ac:dyDescent="0.2">
      <c r="A96" s="51"/>
      <c r="B96" s="57">
        <v>31332</v>
      </c>
      <c r="C96" s="53" t="s">
        <v>2358</v>
      </c>
      <c r="D96" s="5">
        <v>0</v>
      </c>
      <c r="E96" s="5">
        <v>0</v>
      </c>
      <c r="F96" s="5">
        <v>1465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6">
        <f t="shared" si="16"/>
        <v>1465</v>
      </c>
    </row>
    <row r="97" spans="1:19" x14ac:dyDescent="0.2">
      <c r="A97" s="51"/>
      <c r="B97" s="57">
        <v>32121</v>
      </c>
      <c r="C97" s="53" t="s">
        <v>2359</v>
      </c>
      <c r="D97" s="5">
        <v>0</v>
      </c>
      <c r="E97" s="5">
        <v>0</v>
      </c>
      <c r="F97" s="5">
        <v>2420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6">
        <f t="shared" si="16"/>
        <v>2420</v>
      </c>
    </row>
    <row r="98" spans="1:19" x14ac:dyDescent="0.2">
      <c r="A98" s="51"/>
      <c r="B98" s="57">
        <v>32224</v>
      </c>
      <c r="C98" s="53" t="s">
        <v>2360</v>
      </c>
      <c r="D98" s="5">
        <v>0</v>
      </c>
      <c r="E98" s="5">
        <v>0</v>
      </c>
      <c r="F98" s="5"/>
      <c r="G98" s="5"/>
      <c r="H98" s="5"/>
      <c r="I98" s="5"/>
      <c r="J98" s="5"/>
      <c r="K98" s="5"/>
      <c r="L98" s="5">
        <v>33150</v>
      </c>
      <c r="M98" s="5"/>
      <c r="N98" s="5"/>
      <c r="O98" s="5"/>
      <c r="P98" s="5"/>
      <c r="Q98" s="5"/>
      <c r="R98" s="5"/>
      <c r="S98" s="6">
        <f t="shared" si="16"/>
        <v>33150</v>
      </c>
    </row>
    <row r="99" spans="1:19" ht="15" x14ac:dyDescent="0.25">
      <c r="A99" s="91" t="s">
        <v>2324</v>
      </c>
      <c r="B99" s="92"/>
      <c r="C99" s="92"/>
      <c r="D99" s="49">
        <f>SUM(D100:D105)</f>
        <v>81180</v>
      </c>
      <c r="E99" s="49">
        <f t="shared" ref="E99" si="17">SUM(E100:E105)</f>
        <v>0</v>
      </c>
      <c r="F99" s="49">
        <f>SUM(F100:F106)</f>
        <v>79580</v>
      </c>
      <c r="G99" s="49">
        <f t="shared" ref="G99:S99" si="18">SUM(G100:G106)</f>
        <v>0</v>
      </c>
      <c r="H99" s="49">
        <f t="shared" si="18"/>
        <v>0</v>
      </c>
      <c r="I99" s="49">
        <f t="shared" si="18"/>
        <v>0</v>
      </c>
      <c r="J99" s="49">
        <f t="shared" si="18"/>
        <v>0</v>
      </c>
      <c r="K99" s="49">
        <f t="shared" si="18"/>
        <v>0</v>
      </c>
      <c r="L99" s="49">
        <f t="shared" si="18"/>
        <v>0</v>
      </c>
      <c r="M99" s="49">
        <f t="shared" si="18"/>
        <v>0</v>
      </c>
      <c r="N99" s="49">
        <f t="shared" si="18"/>
        <v>0</v>
      </c>
      <c r="O99" s="49">
        <f t="shared" si="18"/>
        <v>0</v>
      </c>
      <c r="P99" s="49">
        <f t="shared" si="18"/>
        <v>0</v>
      </c>
      <c r="Q99" s="49">
        <f t="shared" si="18"/>
        <v>0</v>
      </c>
      <c r="R99" s="49">
        <f t="shared" si="18"/>
        <v>0</v>
      </c>
      <c r="S99" s="49">
        <f t="shared" si="18"/>
        <v>79580</v>
      </c>
    </row>
    <row r="100" spans="1:19" x14ac:dyDescent="0.2">
      <c r="A100" s="51"/>
      <c r="B100" s="52" t="s">
        <v>2325</v>
      </c>
      <c r="C100" s="53" t="s">
        <v>2326</v>
      </c>
      <c r="D100" s="5">
        <v>65000</v>
      </c>
      <c r="E100" s="5">
        <v>0</v>
      </c>
      <c r="F100" s="5">
        <v>65036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6">
        <f t="shared" ref="S100:S106" si="19">F100+G100+H100+I100+J100+K100+L100+M100+N100+O100+P100+Q100+R100</f>
        <v>65036</v>
      </c>
    </row>
    <row r="101" spans="1:19" x14ac:dyDescent="0.2">
      <c r="A101" s="51"/>
      <c r="B101" s="52" t="s">
        <v>2327</v>
      </c>
      <c r="C101" s="53" t="s">
        <v>2328</v>
      </c>
      <c r="D101" s="5">
        <v>2500</v>
      </c>
      <c r="E101" s="5">
        <v>0</v>
      </c>
      <c r="F101" s="5">
        <v>2500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6">
        <f t="shared" si="19"/>
        <v>2500</v>
      </c>
    </row>
    <row r="102" spans="1:19" x14ac:dyDescent="0.2">
      <c r="A102" s="51"/>
      <c r="B102" s="52" t="s">
        <v>2322</v>
      </c>
      <c r="C102" s="53" t="s">
        <v>2323</v>
      </c>
      <c r="D102" s="5">
        <v>2500</v>
      </c>
      <c r="E102" s="5">
        <v>0</v>
      </c>
      <c r="F102" s="5">
        <v>2500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6">
        <f t="shared" si="19"/>
        <v>2500</v>
      </c>
    </row>
    <row r="103" spans="1:19" x14ac:dyDescent="0.2">
      <c r="A103" s="51"/>
      <c r="B103" s="52" t="s">
        <v>2329</v>
      </c>
      <c r="C103" s="53" t="s">
        <v>2330</v>
      </c>
      <c r="D103" s="5">
        <v>9750</v>
      </c>
      <c r="E103" s="5">
        <v>0</v>
      </c>
      <c r="F103" s="5">
        <v>8324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6">
        <f t="shared" si="19"/>
        <v>8324</v>
      </c>
    </row>
    <row r="104" spans="1:19" x14ac:dyDescent="0.2">
      <c r="A104" s="51"/>
      <c r="B104" s="52" t="s">
        <v>2331</v>
      </c>
      <c r="C104" s="53" t="s">
        <v>2332</v>
      </c>
      <c r="D104" s="5">
        <v>325</v>
      </c>
      <c r="E104" s="5">
        <v>0</v>
      </c>
      <c r="F104" s="5">
        <v>277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6">
        <f t="shared" si="19"/>
        <v>277</v>
      </c>
    </row>
    <row r="105" spans="1:19" x14ac:dyDescent="0.2">
      <c r="A105" s="51"/>
      <c r="B105" s="52" t="s">
        <v>2333</v>
      </c>
      <c r="C105" s="53" t="s">
        <v>2334</v>
      </c>
      <c r="D105" s="5">
        <v>1105</v>
      </c>
      <c r="E105" s="5">
        <v>0</v>
      </c>
      <c r="F105" s="5">
        <v>943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6">
        <f t="shared" si="19"/>
        <v>943</v>
      </c>
    </row>
    <row r="106" spans="1:19" x14ac:dyDescent="0.2">
      <c r="A106" s="51"/>
      <c r="B106" s="57">
        <v>32399</v>
      </c>
      <c r="C106" s="53" t="s">
        <v>2361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6">
        <f t="shared" si="19"/>
        <v>0</v>
      </c>
    </row>
    <row r="107" spans="1:19" ht="15" x14ac:dyDescent="0.25">
      <c r="A107" s="91" t="s">
        <v>2335</v>
      </c>
      <c r="B107" s="92"/>
      <c r="C107" s="92"/>
      <c r="D107" s="49">
        <f>SUM(D108)</f>
        <v>60735</v>
      </c>
      <c r="E107" s="49">
        <f t="shared" ref="E107:S109" si="20">SUM(E108)</f>
        <v>0</v>
      </c>
      <c r="F107" s="49">
        <f t="shared" si="20"/>
        <v>198700</v>
      </c>
      <c r="G107" s="49">
        <f t="shared" si="20"/>
        <v>0</v>
      </c>
      <c r="H107" s="49">
        <f t="shared" si="20"/>
        <v>0</v>
      </c>
      <c r="I107" s="49">
        <f t="shared" si="20"/>
        <v>0</v>
      </c>
      <c r="J107" s="49">
        <f t="shared" si="20"/>
        <v>0</v>
      </c>
      <c r="K107" s="49">
        <f t="shared" si="20"/>
        <v>0</v>
      </c>
      <c r="L107" s="49">
        <f t="shared" si="20"/>
        <v>0</v>
      </c>
      <c r="M107" s="49">
        <f t="shared" si="20"/>
        <v>0</v>
      </c>
      <c r="N107" s="49">
        <f t="shared" si="20"/>
        <v>0</v>
      </c>
      <c r="O107" s="49">
        <f t="shared" si="20"/>
        <v>0</v>
      </c>
      <c r="P107" s="49">
        <f t="shared" si="20"/>
        <v>0</v>
      </c>
      <c r="Q107" s="49">
        <f t="shared" si="20"/>
        <v>0</v>
      </c>
      <c r="R107" s="49">
        <f t="shared" si="20"/>
        <v>0</v>
      </c>
      <c r="S107" s="50">
        <f t="shared" si="20"/>
        <v>198700</v>
      </c>
    </row>
    <row r="108" spans="1:19" ht="15" x14ac:dyDescent="0.25">
      <c r="A108" s="91" t="s">
        <v>2</v>
      </c>
      <c r="B108" s="92"/>
      <c r="C108" s="92"/>
      <c r="D108" s="49">
        <f>SUM(D109)</f>
        <v>60735</v>
      </c>
      <c r="E108" s="49">
        <f t="shared" si="20"/>
        <v>0</v>
      </c>
      <c r="F108" s="49">
        <f t="shared" si="20"/>
        <v>198700</v>
      </c>
      <c r="G108" s="49">
        <f t="shared" si="20"/>
        <v>0</v>
      </c>
      <c r="H108" s="49">
        <f t="shared" si="20"/>
        <v>0</v>
      </c>
      <c r="I108" s="49">
        <f t="shared" si="20"/>
        <v>0</v>
      </c>
      <c r="J108" s="49">
        <f t="shared" si="20"/>
        <v>0</v>
      </c>
      <c r="K108" s="49">
        <f t="shared" si="20"/>
        <v>0</v>
      </c>
      <c r="L108" s="49">
        <f t="shared" si="20"/>
        <v>0</v>
      </c>
      <c r="M108" s="49">
        <f t="shared" si="20"/>
        <v>0</v>
      </c>
      <c r="N108" s="49">
        <f t="shared" si="20"/>
        <v>0</v>
      </c>
      <c r="O108" s="49">
        <f t="shared" si="20"/>
        <v>0</v>
      </c>
      <c r="P108" s="49">
        <f t="shared" si="20"/>
        <v>0</v>
      </c>
      <c r="Q108" s="49">
        <f t="shared" si="20"/>
        <v>0</v>
      </c>
      <c r="R108" s="49">
        <f t="shared" si="20"/>
        <v>0</v>
      </c>
      <c r="S108" s="50">
        <f t="shared" si="20"/>
        <v>198700</v>
      </c>
    </row>
    <row r="109" spans="1:19" ht="15" x14ac:dyDescent="0.25">
      <c r="A109" s="91" t="s">
        <v>2336</v>
      </c>
      <c r="B109" s="92"/>
      <c r="C109" s="92"/>
      <c r="D109" s="49">
        <f>SUM(D110)</f>
        <v>60735</v>
      </c>
      <c r="E109" s="49">
        <f t="shared" si="20"/>
        <v>0</v>
      </c>
      <c r="F109" s="49">
        <f t="shared" si="20"/>
        <v>198700</v>
      </c>
      <c r="G109" s="49">
        <f t="shared" si="20"/>
        <v>0</v>
      </c>
      <c r="H109" s="49">
        <f t="shared" si="20"/>
        <v>0</v>
      </c>
      <c r="I109" s="49">
        <f t="shared" si="20"/>
        <v>0</v>
      </c>
      <c r="J109" s="49">
        <f t="shared" si="20"/>
        <v>0</v>
      </c>
      <c r="K109" s="49">
        <f t="shared" si="20"/>
        <v>0</v>
      </c>
      <c r="L109" s="49">
        <f t="shared" si="20"/>
        <v>0</v>
      </c>
      <c r="M109" s="49">
        <f t="shared" si="20"/>
        <v>0</v>
      </c>
      <c r="N109" s="49">
        <f t="shared" si="20"/>
        <v>0</v>
      </c>
      <c r="O109" s="49">
        <f t="shared" si="20"/>
        <v>0</v>
      </c>
      <c r="P109" s="49">
        <f t="shared" si="20"/>
        <v>0</v>
      </c>
      <c r="Q109" s="49">
        <f t="shared" si="20"/>
        <v>0</v>
      </c>
      <c r="R109" s="49">
        <f t="shared" si="20"/>
        <v>0</v>
      </c>
      <c r="S109" s="50">
        <f t="shared" si="20"/>
        <v>198700</v>
      </c>
    </row>
    <row r="110" spans="1:19" x14ac:dyDescent="0.2">
      <c r="A110" s="54"/>
      <c r="B110" s="55" t="s">
        <v>2337</v>
      </c>
      <c r="C110" s="56" t="s">
        <v>2338</v>
      </c>
      <c r="D110" s="14">
        <v>60735</v>
      </c>
      <c r="E110" s="14">
        <v>0</v>
      </c>
      <c r="F110" s="14">
        <v>198700</v>
      </c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5">
        <f>F110+G110+H110+I110+J110+K110+L110+M110+N110+O110+P110+Q110+R110</f>
        <v>198700</v>
      </c>
    </row>
    <row r="111" spans="1:19" x14ac:dyDescent="0.2"/>
    <row r="112" spans="1:19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</sheetData>
  <mergeCells count="21">
    <mergeCell ref="S1:S2"/>
    <mergeCell ref="A1:B2"/>
    <mergeCell ref="C1:C2"/>
    <mergeCell ref="A79:C79"/>
    <mergeCell ref="A7:C7"/>
    <mergeCell ref="A5:C5"/>
    <mergeCell ref="A6:C6"/>
    <mergeCell ref="A3:C3"/>
    <mergeCell ref="A4:C4"/>
    <mergeCell ref="A9:C9"/>
    <mergeCell ref="A68:C68"/>
    <mergeCell ref="A75:C75"/>
    <mergeCell ref="A80:C80"/>
    <mergeCell ref="A81:C81"/>
    <mergeCell ref="A108:C108"/>
    <mergeCell ref="A109:C109"/>
    <mergeCell ref="A83:C83"/>
    <mergeCell ref="A84:C84"/>
    <mergeCell ref="A86:C86"/>
    <mergeCell ref="A99:C99"/>
    <mergeCell ref="A107:C107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137"/>
  <sheetViews>
    <sheetView showGridLines="0" topLeftCell="A66" zoomScale="70" zoomScaleNormal="70" workbookViewId="0">
      <selection activeCell="Q113" sqref="Q113"/>
    </sheetView>
  </sheetViews>
  <sheetFormatPr defaultColWidth="0" defaultRowHeight="14.25" zeroHeight="1" x14ac:dyDescent="0.2"/>
  <cols>
    <col min="1" max="2" width="11.42578125" style="4" customWidth="1"/>
    <col min="3" max="3" width="62.140625" style="4" customWidth="1"/>
    <col min="4" max="4" width="17" style="4" customWidth="1"/>
    <col min="5" max="9" width="11.42578125" style="4" customWidth="1"/>
    <col min="10" max="10" width="15.28515625" style="4" customWidth="1"/>
    <col min="11" max="11" width="13.28515625" style="4" customWidth="1"/>
    <col min="12" max="16" width="11.42578125" style="4" customWidth="1"/>
    <col min="17" max="17" width="15.140625" style="4" customWidth="1"/>
    <col min="18" max="18" width="11.42578125" style="4" customWidth="1"/>
    <col min="19" max="20" width="0" style="4" hidden="1" customWidth="1"/>
    <col min="21" max="16384" width="11.42578125" style="4" hidden="1"/>
  </cols>
  <sheetData>
    <row r="1" spans="1:17" ht="90" x14ac:dyDescent="0.2">
      <c r="A1" s="94" t="s">
        <v>58</v>
      </c>
      <c r="B1" s="94"/>
      <c r="C1" s="94" t="s">
        <v>59</v>
      </c>
      <c r="D1" s="1" t="s">
        <v>60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2" t="s">
        <v>74</v>
      </c>
      <c r="P1" s="1" t="s">
        <v>75</v>
      </c>
      <c r="Q1" s="93" t="s">
        <v>102</v>
      </c>
    </row>
    <row r="2" spans="1:17" ht="146.25" x14ac:dyDescent="0.2">
      <c r="A2" s="94"/>
      <c r="B2" s="94"/>
      <c r="C2" s="94"/>
      <c r="D2" s="1"/>
      <c r="E2" s="1" t="s">
        <v>77</v>
      </c>
      <c r="F2" s="1"/>
      <c r="G2" s="1"/>
      <c r="H2" s="1"/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 t="s">
        <v>82</v>
      </c>
      <c r="O2" s="1"/>
      <c r="P2" s="1"/>
      <c r="Q2" s="93"/>
    </row>
    <row r="3" spans="1:17" ht="15" x14ac:dyDescent="0.25">
      <c r="A3" s="95" t="s">
        <v>0</v>
      </c>
      <c r="B3" s="96"/>
      <c r="C3" s="96"/>
      <c r="D3" s="47">
        <f t="shared" ref="D3:Q3" si="0">SUM(D4)</f>
        <v>1068436</v>
      </c>
      <c r="E3" s="47">
        <f t="shared" si="0"/>
        <v>0</v>
      </c>
      <c r="F3" s="47">
        <f t="shared" si="0"/>
        <v>5000</v>
      </c>
      <c r="G3" s="47">
        <f t="shared" si="0"/>
        <v>0</v>
      </c>
      <c r="H3" s="47">
        <f t="shared" si="0"/>
        <v>8000</v>
      </c>
      <c r="I3" s="47">
        <f t="shared" si="0"/>
        <v>43000</v>
      </c>
      <c r="J3" s="47">
        <f t="shared" si="0"/>
        <v>400416</v>
      </c>
      <c r="K3" s="47">
        <f t="shared" si="0"/>
        <v>177390</v>
      </c>
      <c r="L3" s="47">
        <f t="shared" si="0"/>
        <v>6000</v>
      </c>
      <c r="M3" s="47">
        <f t="shared" si="0"/>
        <v>0</v>
      </c>
      <c r="N3" s="47">
        <f t="shared" si="0"/>
        <v>0</v>
      </c>
      <c r="O3" s="47">
        <f t="shared" si="0"/>
        <v>0</v>
      </c>
      <c r="P3" s="47">
        <f t="shared" si="0"/>
        <v>0</v>
      </c>
      <c r="Q3" s="48">
        <f t="shared" si="0"/>
        <v>1708242</v>
      </c>
    </row>
    <row r="4" spans="1:17" ht="15" x14ac:dyDescent="0.25">
      <c r="A4" s="91" t="s">
        <v>1</v>
      </c>
      <c r="B4" s="92"/>
      <c r="C4" s="92"/>
      <c r="D4" s="49">
        <f t="shared" ref="D4:Q4" si="1">SUM(D5,D79,D107)</f>
        <v>1068436</v>
      </c>
      <c r="E4" s="49">
        <f t="shared" si="1"/>
        <v>0</v>
      </c>
      <c r="F4" s="49">
        <f t="shared" si="1"/>
        <v>5000</v>
      </c>
      <c r="G4" s="49">
        <f t="shared" si="1"/>
        <v>0</v>
      </c>
      <c r="H4" s="49">
        <f t="shared" si="1"/>
        <v>8000</v>
      </c>
      <c r="I4" s="49">
        <f t="shared" si="1"/>
        <v>43000</v>
      </c>
      <c r="J4" s="49">
        <f t="shared" si="1"/>
        <v>400416</v>
      </c>
      <c r="K4" s="49">
        <f t="shared" si="1"/>
        <v>177390</v>
      </c>
      <c r="L4" s="49">
        <f t="shared" si="1"/>
        <v>6000</v>
      </c>
      <c r="M4" s="49">
        <f t="shared" si="1"/>
        <v>0</v>
      </c>
      <c r="N4" s="49">
        <f t="shared" si="1"/>
        <v>0</v>
      </c>
      <c r="O4" s="49">
        <f t="shared" si="1"/>
        <v>0</v>
      </c>
      <c r="P4" s="49">
        <f t="shared" si="1"/>
        <v>0</v>
      </c>
      <c r="Q4" s="50">
        <f t="shared" si="1"/>
        <v>1708242</v>
      </c>
    </row>
    <row r="5" spans="1:17" ht="15" x14ac:dyDescent="0.25">
      <c r="A5" s="91" t="s">
        <v>2</v>
      </c>
      <c r="B5" s="92"/>
      <c r="C5" s="92"/>
      <c r="D5" s="49">
        <f t="shared" ref="D5:Q5" si="2">SUM(D6)</f>
        <v>612656</v>
      </c>
      <c r="E5" s="49">
        <f t="shared" si="2"/>
        <v>0</v>
      </c>
      <c r="F5" s="49">
        <f t="shared" si="2"/>
        <v>5000</v>
      </c>
      <c r="G5" s="49">
        <f t="shared" si="2"/>
        <v>0</v>
      </c>
      <c r="H5" s="49">
        <f t="shared" si="2"/>
        <v>8000</v>
      </c>
      <c r="I5" s="49">
        <f t="shared" si="2"/>
        <v>43000</v>
      </c>
      <c r="J5" s="49">
        <f t="shared" si="2"/>
        <v>361320</v>
      </c>
      <c r="K5" s="49">
        <f t="shared" si="2"/>
        <v>177390</v>
      </c>
      <c r="L5" s="49">
        <f t="shared" si="2"/>
        <v>6000</v>
      </c>
      <c r="M5" s="49">
        <f t="shared" si="2"/>
        <v>0</v>
      </c>
      <c r="N5" s="49">
        <f t="shared" si="2"/>
        <v>0</v>
      </c>
      <c r="O5" s="49">
        <f t="shared" si="2"/>
        <v>0</v>
      </c>
      <c r="P5" s="49">
        <f t="shared" si="2"/>
        <v>0</v>
      </c>
      <c r="Q5" s="50">
        <f t="shared" si="2"/>
        <v>1213366</v>
      </c>
    </row>
    <row r="6" spans="1:17" ht="15" x14ac:dyDescent="0.25">
      <c r="A6" s="91" t="s">
        <v>3</v>
      </c>
      <c r="B6" s="92"/>
      <c r="C6" s="92"/>
      <c r="D6" s="49">
        <f t="shared" ref="D6:Q6" si="3">SUM(D7,D9,D68,D75)</f>
        <v>612656</v>
      </c>
      <c r="E6" s="49">
        <f t="shared" si="3"/>
        <v>0</v>
      </c>
      <c r="F6" s="49">
        <f t="shared" si="3"/>
        <v>5000</v>
      </c>
      <c r="G6" s="49">
        <f t="shared" si="3"/>
        <v>0</v>
      </c>
      <c r="H6" s="49">
        <f t="shared" si="3"/>
        <v>8000</v>
      </c>
      <c r="I6" s="49">
        <f t="shared" si="3"/>
        <v>43000</v>
      </c>
      <c r="J6" s="49">
        <f t="shared" si="3"/>
        <v>361320</v>
      </c>
      <c r="K6" s="49">
        <f t="shared" si="3"/>
        <v>177390</v>
      </c>
      <c r="L6" s="49">
        <f t="shared" si="3"/>
        <v>6000</v>
      </c>
      <c r="M6" s="49">
        <f t="shared" si="3"/>
        <v>0</v>
      </c>
      <c r="N6" s="49">
        <f t="shared" si="3"/>
        <v>0</v>
      </c>
      <c r="O6" s="49">
        <f t="shared" si="3"/>
        <v>0</v>
      </c>
      <c r="P6" s="49">
        <f t="shared" si="3"/>
        <v>0</v>
      </c>
      <c r="Q6" s="50">
        <f t="shared" si="3"/>
        <v>1213366</v>
      </c>
    </row>
    <row r="7" spans="1:17" ht="15" x14ac:dyDescent="0.25">
      <c r="A7" s="91" t="s">
        <v>2278</v>
      </c>
      <c r="B7" s="92"/>
      <c r="C7" s="92"/>
      <c r="D7" s="49">
        <f t="shared" ref="D7:Q7" si="4">SUM(D8)</f>
        <v>0</v>
      </c>
      <c r="E7" s="49">
        <f t="shared" si="4"/>
        <v>0</v>
      </c>
      <c r="F7" s="49">
        <f t="shared" si="4"/>
        <v>5000</v>
      </c>
      <c r="G7" s="49">
        <f t="shared" si="4"/>
        <v>0</v>
      </c>
      <c r="H7" s="49">
        <f t="shared" si="4"/>
        <v>0</v>
      </c>
      <c r="I7" s="49">
        <f t="shared" si="4"/>
        <v>0</v>
      </c>
      <c r="J7" s="49">
        <f t="shared" si="4"/>
        <v>0</v>
      </c>
      <c r="K7" s="49">
        <f t="shared" si="4"/>
        <v>0</v>
      </c>
      <c r="L7" s="49">
        <f t="shared" si="4"/>
        <v>0</v>
      </c>
      <c r="M7" s="49">
        <f t="shared" si="4"/>
        <v>0</v>
      </c>
      <c r="N7" s="49">
        <f t="shared" si="4"/>
        <v>0</v>
      </c>
      <c r="O7" s="49">
        <f t="shared" si="4"/>
        <v>0</v>
      </c>
      <c r="P7" s="49">
        <f t="shared" si="4"/>
        <v>0</v>
      </c>
      <c r="Q7" s="50">
        <f t="shared" si="4"/>
        <v>5000</v>
      </c>
    </row>
    <row r="8" spans="1:17" x14ac:dyDescent="0.2">
      <c r="A8" s="51"/>
      <c r="B8" s="52" t="s">
        <v>2279</v>
      </c>
      <c r="C8" s="53" t="s">
        <v>2280</v>
      </c>
      <c r="D8" s="5"/>
      <c r="E8" s="5"/>
      <c r="F8" s="5">
        <v>5000</v>
      </c>
      <c r="G8" s="5"/>
      <c r="H8" s="5"/>
      <c r="I8" s="5"/>
      <c r="J8" s="5"/>
      <c r="K8" s="5"/>
      <c r="L8" s="5"/>
      <c r="M8" s="5"/>
      <c r="N8" s="5"/>
      <c r="O8" s="5"/>
      <c r="P8" s="5"/>
      <c r="Q8" s="6">
        <f>D8+E8+F8+G8+H8+I8+J8+K8+L8+M8+N8+O8+P8</f>
        <v>5000</v>
      </c>
    </row>
    <row r="9" spans="1:17" ht="15" x14ac:dyDescent="0.25">
      <c r="A9" s="91" t="s">
        <v>4</v>
      </c>
      <c r="B9" s="92"/>
      <c r="C9" s="92"/>
      <c r="D9" s="49">
        <f t="shared" ref="D9:Q9" si="5">SUM(D10:D67)</f>
        <v>537000</v>
      </c>
      <c r="E9" s="49">
        <f t="shared" si="5"/>
        <v>0</v>
      </c>
      <c r="F9" s="49">
        <f t="shared" si="5"/>
        <v>0</v>
      </c>
      <c r="G9" s="49">
        <f t="shared" si="5"/>
        <v>0</v>
      </c>
      <c r="H9" s="49">
        <f t="shared" si="5"/>
        <v>0</v>
      </c>
      <c r="I9" s="49">
        <f t="shared" si="5"/>
        <v>0</v>
      </c>
      <c r="J9" s="49">
        <f t="shared" si="5"/>
        <v>330820</v>
      </c>
      <c r="K9" s="49">
        <f t="shared" si="5"/>
        <v>177390</v>
      </c>
      <c r="L9" s="49">
        <f t="shared" si="5"/>
        <v>6000</v>
      </c>
      <c r="M9" s="49">
        <f t="shared" si="5"/>
        <v>0</v>
      </c>
      <c r="N9" s="49">
        <f t="shared" si="5"/>
        <v>0</v>
      </c>
      <c r="O9" s="49">
        <f t="shared" si="5"/>
        <v>0</v>
      </c>
      <c r="P9" s="49">
        <f t="shared" si="5"/>
        <v>0</v>
      </c>
      <c r="Q9" s="50">
        <f t="shared" si="5"/>
        <v>1051210</v>
      </c>
    </row>
    <row r="10" spans="1:17" x14ac:dyDescent="0.2">
      <c r="A10" s="51"/>
      <c r="B10" s="52" t="s">
        <v>5</v>
      </c>
      <c r="C10" s="53" t="s">
        <v>6</v>
      </c>
      <c r="D10" s="5">
        <v>15000</v>
      </c>
      <c r="E10" s="5"/>
      <c r="F10" s="5"/>
      <c r="G10" s="5"/>
      <c r="H10" s="5"/>
      <c r="I10" s="5"/>
      <c r="J10" s="5"/>
      <c r="K10" s="5">
        <v>680</v>
      </c>
      <c r="L10" s="5">
        <v>6000</v>
      </c>
      <c r="M10" s="5"/>
      <c r="N10" s="5"/>
      <c r="O10" s="5"/>
      <c r="P10" s="5"/>
      <c r="Q10" s="6">
        <f t="shared" ref="Q10:Q41" si="6">D10+E10+F10+G10+H10+I10+J10+K10+L10+M10+N10+O10+P10</f>
        <v>21680</v>
      </c>
    </row>
    <row r="11" spans="1:17" x14ac:dyDescent="0.2">
      <c r="A11" s="51"/>
      <c r="B11" s="52" t="s">
        <v>2244</v>
      </c>
      <c r="C11" s="53" t="s">
        <v>2245</v>
      </c>
      <c r="D11" s="5">
        <v>1500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6"/>
        <v>1500</v>
      </c>
    </row>
    <row r="12" spans="1:17" x14ac:dyDescent="0.2">
      <c r="A12" s="51"/>
      <c r="B12" s="52" t="s">
        <v>7</v>
      </c>
      <c r="C12" s="53" t="s">
        <v>8</v>
      </c>
      <c r="D12" s="5">
        <v>15000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6"/>
        <v>15000</v>
      </c>
    </row>
    <row r="13" spans="1:17" x14ac:dyDescent="0.2">
      <c r="A13" s="51"/>
      <c r="B13" s="52" t="s">
        <v>2246</v>
      </c>
      <c r="C13" s="53" t="s">
        <v>2247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6"/>
        <v>0</v>
      </c>
    </row>
    <row r="14" spans="1:17" x14ac:dyDescent="0.2">
      <c r="A14" s="51"/>
      <c r="B14" s="52" t="s">
        <v>9</v>
      </c>
      <c r="C14" s="53" t="s">
        <v>10</v>
      </c>
      <c r="D14" s="5">
        <v>12000</v>
      </c>
      <c r="E14" s="5"/>
      <c r="F14" s="5"/>
      <c r="G14" s="5"/>
      <c r="H14" s="5"/>
      <c r="I14" s="5"/>
      <c r="J14" s="5"/>
      <c r="K14" s="5">
        <v>5000</v>
      </c>
      <c r="L14" s="5"/>
      <c r="M14" s="5"/>
      <c r="N14" s="5"/>
      <c r="O14" s="5"/>
      <c r="P14" s="5"/>
      <c r="Q14" s="6">
        <f t="shared" si="6"/>
        <v>17000</v>
      </c>
    </row>
    <row r="15" spans="1:17" x14ac:dyDescent="0.2">
      <c r="A15" s="51"/>
      <c r="B15" s="52" t="s">
        <v>2248</v>
      </c>
      <c r="C15" s="53" t="s">
        <v>2249</v>
      </c>
      <c r="D15" s="5">
        <v>300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6"/>
        <v>300</v>
      </c>
    </row>
    <row r="16" spans="1:17" x14ac:dyDescent="0.2">
      <c r="A16" s="51"/>
      <c r="B16" s="52" t="s">
        <v>11</v>
      </c>
      <c r="C16" s="53" t="s">
        <v>12</v>
      </c>
      <c r="D16" s="5">
        <v>4000</v>
      </c>
      <c r="E16" s="5"/>
      <c r="F16" s="5"/>
      <c r="G16" s="5"/>
      <c r="H16" s="5"/>
      <c r="I16" s="5"/>
      <c r="J16" s="5"/>
      <c r="K16" s="5">
        <v>109210</v>
      </c>
      <c r="L16" s="5"/>
      <c r="M16" s="5"/>
      <c r="N16" s="5"/>
      <c r="O16" s="5"/>
      <c r="P16" s="5"/>
      <c r="Q16" s="6">
        <f t="shared" si="6"/>
        <v>113210</v>
      </c>
    </row>
    <row r="17" spans="1:17" x14ac:dyDescent="0.2">
      <c r="A17" s="51"/>
      <c r="B17" s="52" t="s">
        <v>2250</v>
      </c>
      <c r="C17" s="53" t="s">
        <v>2251</v>
      </c>
      <c r="D17" s="5">
        <v>500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6"/>
        <v>500</v>
      </c>
    </row>
    <row r="18" spans="1:17" x14ac:dyDescent="0.2">
      <c r="A18" s="51"/>
      <c r="B18" s="52" t="s">
        <v>2281</v>
      </c>
      <c r="C18" s="53" t="s">
        <v>2282</v>
      </c>
      <c r="D18" s="5">
        <v>500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6"/>
        <v>500</v>
      </c>
    </row>
    <row r="19" spans="1:17" x14ac:dyDescent="0.2">
      <c r="A19" s="51"/>
      <c r="B19" s="52" t="s">
        <v>13</v>
      </c>
      <c r="C19" s="53" t="s">
        <v>14</v>
      </c>
      <c r="D19" s="5">
        <v>20000</v>
      </c>
      <c r="E19" s="5"/>
      <c r="F19" s="5"/>
      <c r="G19" s="5"/>
      <c r="H19" s="5"/>
      <c r="I19" s="5"/>
      <c r="J19" s="5"/>
      <c r="K19" s="5">
        <v>1000</v>
      </c>
      <c r="L19" s="5"/>
      <c r="M19" s="5"/>
      <c r="N19" s="5"/>
      <c r="O19" s="5"/>
      <c r="P19" s="5"/>
      <c r="Q19" s="6">
        <f t="shared" si="6"/>
        <v>21000</v>
      </c>
    </row>
    <row r="20" spans="1:17" x14ac:dyDescent="0.2">
      <c r="A20" s="51"/>
      <c r="B20" s="52" t="s">
        <v>15</v>
      </c>
      <c r="C20" s="53" t="s">
        <v>16</v>
      </c>
      <c r="D20" s="5">
        <v>6000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6"/>
        <v>6000</v>
      </c>
    </row>
    <row r="21" spans="1:17" x14ac:dyDescent="0.2">
      <c r="A21" s="51"/>
      <c r="B21" s="52" t="s">
        <v>17</v>
      </c>
      <c r="C21" s="53" t="s">
        <v>18</v>
      </c>
      <c r="D21" s="5">
        <v>17000</v>
      </c>
      <c r="E21" s="5"/>
      <c r="F21" s="5"/>
      <c r="G21" s="5"/>
      <c r="H21" s="5"/>
      <c r="I21" s="5"/>
      <c r="J21" s="5">
        <v>7000</v>
      </c>
      <c r="K21" s="5"/>
      <c r="L21" s="5"/>
      <c r="M21" s="5"/>
      <c r="N21" s="5"/>
      <c r="O21" s="5"/>
      <c r="P21" s="5"/>
      <c r="Q21" s="6">
        <f t="shared" si="6"/>
        <v>24000</v>
      </c>
    </row>
    <row r="22" spans="1:17" x14ac:dyDescent="0.2">
      <c r="A22" s="51"/>
      <c r="B22" s="52" t="s">
        <v>2252</v>
      </c>
      <c r="C22" s="53" t="s">
        <v>2253</v>
      </c>
      <c r="D22" s="5">
        <v>9000</v>
      </c>
      <c r="E22" s="5"/>
      <c r="F22" s="5"/>
      <c r="G22" s="5"/>
      <c r="H22" s="5"/>
      <c r="I22" s="5"/>
      <c r="J22" s="5">
        <v>3000</v>
      </c>
      <c r="K22" s="5"/>
      <c r="L22" s="5"/>
      <c r="M22" s="5"/>
      <c r="N22" s="5"/>
      <c r="O22" s="5"/>
      <c r="P22" s="5"/>
      <c r="Q22" s="6">
        <f t="shared" si="6"/>
        <v>12000</v>
      </c>
    </row>
    <row r="23" spans="1:17" x14ac:dyDescent="0.2">
      <c r="A23" s="51"/>
      <c r="B23" s="52" t="s">
        <v>19</v>
      </c>
      <c r="C23" s="53" t="s">
        <v>20</v>
      </c>
      <c r="D23" s="5">
        <v>10000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6"/>
        <v>10000</v>
      </c>
    </row>
    <row r="24" spans="1:17" x14ac:dyDescent="0.2">
      <c r="A24" s="51"/>
      <c r="B24" s="52" t="s">
        <v>2283</v>
      </c>
      <c r="C24" s="53" t="s">
        <v>2284</v>
      </c>
      <c r="D24" s="5">
        <v>4000</v>
      </c>
      <c r="E24" s="5"/>
      <c r="F24" s="5"/>
      <c r="G24" s="5"/>
      <c r="H24" s="5"/>
      <c r="I24" s="5"/>
      <c r="J24" s="5">
        <v>243000</v>
      </c>
      <c r="K24" s="5"/>
      <c r="L24" s="5"/>
      <c r="M24" s="5"/>
      <c r="N24" s="5"/>
      <c r="O24" s="5"/>
      <c r="P24" s="5"/>
      <c r="Q24" s="6">
        <f t="shared" si="6"/>
        <v>247000</v>
      </c>
    </row>
    <row r="25" spans="1:17" x14ac:dyDescent="0.2">
      <c r="A25" s="51"/>
      <c r="B25" s="52" t="s">
        <v>21</v>
      </c>
      <c r="C25" s="53" t="s">
        <v>22</v>
      </c>
      <c r="D25" s="5">
        <v>60000</v>
      </c>
      <c r="E25" s="5"/>
      <c r="F25" s="5"/>
      <c r="G25" s="5"/>
      <c r="H25" s="5"/>
      <c r="I25" s="5"/>
      <c r="J25" s="5">
        <v>20000</v>
      </c>
      <c r="K25" s="5"/>
      <c r="L25" s="5"/>
      <c r="M25" s="5"/>
      <c r="N25" s="5"/>
      <c r="O25" s="5"/>
      <c r="P25" s="5"/>
      <c r="Q25" s="6">
        <f t="shared" si="6"/>
        <v>80000</v>
      </c>
    </row>
    <row r="26" spans="1:17" x14ac:dyDescent="0.2">
      <c r="A26" s="51"/>
      <c r="B26" s="52" t="s">
        <v>23</v>
      </c>
      <c r="C26" s="53" t="s">
        <v>24</v>
      </c>
      <c r="D26" s="5">
        <v>65000</v>
      </c>
      <c r="E26" s="5"/>
      <c r="F26" s="5"/>
      <c r="G26" s="5"/>
      <c r="H26" s="5"/>
      <c r="I26" s="5"/>
      <c r="J26" s="5">
        <v>6000</v>
      </c>
      <c r="K26" s="5"/>
      <c r="L26" s="5"/>
      <c r="M26" s="5"/>
      <c r="N26" s="5"/>
      <c r="O26" s="5"/>
      <c r="P26" s="5"/>
      <c r="Q26" s="6">
        <f t="shared" si="6"/>
        <v>71000</v>
      </c>
    </row>
    <row r="27" spans="1:17" x14ac:dyDescent="0.2">
      <c r="A27" s="51"/>
      <c r="B27" s="52" t="s">
        <v>2285</v>
      </c>
      <c r="C27" s="53" t="s">
        <v>2286</v>
      </c>
      <c r="D27" s="5">
        <v>4000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6"/>
        <v>4000</v>
      </c>
    </row>
    <row r="28" spans="1:17" x14ac:dyDescent="0.2">
      <c r="A28" s="51"/>
      <c r="B28" s="52" t="s">
        <v>25</v>
      </c>
      <c r="C28" s="53" t="s">
        <v>26</v>
      </c>
      <c r="D28" s="5">
        <v>25000</v>
      </c>
      <c r="E28" s="5"/>
      <c r="F28" s="5"/>
      <c r="G28" s="5"/>
      <c r="H28" s="5"/>
      <c r="I28" s="5"/>
      <c r="J28" s="5">
        <v>16000</v>
      </c>
      <c r="K28" s="5"/>
      <c r="L28" s="5"/>
      <c r="M28" s="5"/>
      <c r="N28" s="5"/>
      <c r="O28" s="5"/>
      <c r="P28" s="5"/>
      <c r="Q28" s="6">
        <f t="shared" si="6"/>
        <v>41000</v>
      </c>
    </row>
    <row r="29" spans="1:17" x14ac:dyDescent="0.2">
      <c r="A29" s="51"/>
      <c r="B29" s="52" t="s">
        <v>2287</v>
      </c>
      <c r="C29" s="53" t="s">
        <v>2288</v>
      </c>
      <c r="D29" s="5">
        <v>5000</v>
      </c>
      <c r="E29" s="5"/>
      <c r="F29" s="5"/>
      <c r="G29" s="5"/>
      <c r="H29" s="5"/>
      <c r="I29" s="5"/>
      <c r="J29" s="5">
        <v>1500</v>
      </c>
      <c r="K29" s="5"/>
      <c r="L29" s="5"/>
      <c r="M29" s="5"/>
      <c r="N29" s="5"/>
      <c r="O29" s="5"/>
      <c r="P29" s="5"/>
      <c r="Q29" s="6">
        <f t="shared" si="6"/>
        <v>6500</v>
      </c>
    </row>
    <row r="30" spans="1:17" x14ac:dyDescent="0.2">
      <c r="A30" s="51"/>
      <c r="B30" s="52" t="s">
        <v>27</v>
      </c>
      <c r="C30" s="53" t="s">
        <v>28</v>
      </c>
      <c r="D30" s="5">
        <v>20000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6"/>
        <v>20000</v>
      </c>
    </row>
    <row r="31" spans="1:17" x14ac:dyDescent="0.2">
      <c r="A31" s="51"/>
      <c r="B31" s="52" t="s">
        <v>2289</v>
      </c>
      <c r="C31" s="53" t="s">
        <v>2290</v>
      </c>
      <c r="D31" s="5">
        <v>50000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6"/>
        <v>50000</v>
      </c>
    </row>
    <row r="32" spans="1:17" x14ac:dyDescent="0.2">
      <c r="A32" s="51"/>
      <c r="B32" s="52" t="s">
        <v>29</v>
      </c>
      <c r="C32" s="53" t="s">
        <v>30</v>
      </c>
      <c r="D32" s="5">
        <v>2500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6"/>
        <v>2500</v>
      </c>
    </row>
    <row r="33" spans="1:17" x14ac:dyDescent="0.2">
      <c r="A33" s="51"/>
      <c r="B33" s="52" t="s">
        <v>31</v>
      </c>
      <c r="C33" s="53" t="s">
        <v>32</v>
      </c>
      <c r="D33" s="5">
        <v>23000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6"/>
        <v>23000</v>
      </c>
    </row>
    <row r="34" spans="1:17" x14ac:dyDescent="0.2">
      <c r="A34" s="51"/>
      <c r="B34" s="52" t="s">
        <v>2291</v>
      </c>
      <c r="C34" s="53" t="s">
        <v>2292</v>
      </c>
      <c r="D34" s="5">
        <v>1920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6"/>
        <v>1920</v>
      </c>
    </row>
    <row r="35" spans="1:17" x14ac:dyDescent="0.2">
      <c r="A35" s="51"/>
      <c r="B35" s="52" t="s">
        <v>2240</v>
      </c>
      <c r="C35" s="53" t="s">
        <v>2241</v>
      </c>
      <c r="D35" s="5">
        <v>1500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6"/>
        <v>1500</v>
      </c>
    </row>
    <row r="36" spans="1:17" x14ac:dyDescent="0.2">
      <c r="A36" s="51"/>
      <c r="B36" s="52" t="s">
        <v>33</v>
      </c>
      <c r="C36" s="53" t="s">
        <v>34</v>
      </c>
      <c r="D36" s="5">
        <v>15000</v>
      </c>
      <c r="E36" s="5"/>
      <c r="F36" s="5"/>
      <c r="G36" s="5"/>
      <c r="H36" s="5"/>
      <c r="I36" s="5"/>
      <c r="J36" s="5">
        <v>5000</v>
      </c>
      <c r="K36" s="5"/>
      <c r="L36" s="5"/>
      <c r="M36" s="5"/>
      <c r="N36" s="5"/>
      <c r="O36" s="5"/>
      <c r="P36" s="5"/>
      <c r="Q36" s="6">
        <f t="shared" si="6"/>
        <v>20000</v>
      </c>
    </row>
    <row r="37" spans="1:17" x14ac:dyDescent="0.2">
      <c r="A37" s="51"/>
      <c r="B37" s="52" t="s">
        <v>35</v>
      </c>
      <c r="C37" s="53" t="s">
        <v>36</v>
      </c>
      <c r="D37" s="5">
        <v>6700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6"/>
        <v>6700</v>
      </c>
    </row>
    <row r="38" spans="1:17" x14ac:dyDescent="0.2">
      <c r="A38" s="51"/>
      <c r="B38" s="52" t="s">
        <v>2293</v>
      </c>
      <c r="C38" s="53" t="s">
        <v>2294</v>
      </c>
      <c r="D38" s="5">
        <v>1000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6"/>
        <v>1000</v>
      </c>
    </row>
    <row r="39" spans="1:17" x14ac:dyDescent="0.2">
      <c r="A39" s="51"/>
      <c r="B39" s="52" t="s">
        <v>37</v>
      </c>
      <c r="C39" s="53" t="s">
        <v>38</v>
      </c>
      <c r="D39" s="5">
        <v>29500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6"/>
        <v>29500</v>
      </c>
    </row>
    <row r="40" spans="1:17" x14ac:dyDescent="0.2">
      <c r="A40" s="51"/>
      <c r="B40" s="52" t="s">
        <v>39</v>
      </c>
      <c r="C40" s="53" t="s">
        <v>40</v>
      </c>
      <c r="D40" s="5">
        <v>9000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6"/>
        <v>9000</v>
      </c>
    </row>
    <row r="41" spans="1:17" x14ac:dyDescent="0.2">
      <c r="A41" s="51"/>
      <c r="B41" s="52" t="s">
        <v>2295</v>
      </c>
      <c r="C41" s="53" t="s">
        <v>2296</v>
      </c>
      <c r="D41" s="5">
        <v>200</v>
      </c>
      <c r="E41" s="5"/>
      <c r="F41" s="5"/>
      <c r="G41" s="5"/>
      <c r="H41" s="5"/>
      <c r="I41" s="5"/>
      <c r="J41" s="5">
        <v>2000</v>
      </c>
      <c r="K41" s="5"/>
      <c r="L41" s="5"/>
      <c r="M41" s="5"/>
      <c r="N41" s="5"/>
      <c r="O41" s="5"/>
      <c r="P41" s="5"/>
      <c r="Q41" s="6">
        <f t="shared" si="6"/>
        <v>2200</v>
      </c>
    </row>
    <row r="42" spans="1:17" x14ac:dyDescent="0.2">
      <c r="A42" s="51"/>
      <c r="B42" s="52" t="s">
        <v>2254</v>
      </c>
      <c r="C42" s="53" t="s">
        <v>2255</v>
      </c>
      <c r="D42" s="5">
        <v>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ref="Q42:Q67" si="7">D42+E42+F42+G42+H42+I42+J42+K42+L42+M42+N42+O42+P42</f>
        <v>100</v>
      </c>
    </row>
    <row r="43" spans="1:17" x14ac:dyDescent="0.2">
      <c r="A43" s="51"/>
      <c r="B43" s="52" t="s">
        <v>2256</v>
      </c>
      <c r="C43" s="53" t="s">
        <v>2257</v>
      </c>
      <c r="D43" s="5">
        <v>200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7"/>
        <v>200</v>
      </c>
    </row>
    <row r="44" spans="1:17" x14ac:dyDescent="0.2">
      <c r="A44" s="51"/>
      <c r="B44" s="52" t="s">
        <v>2297</v>
      </c>
      <c r="C44" s="53" t="s">
        <v>2298</v>
      </c>
      <c r="D44" s="5">
        <v>200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7"/>
        <v>200</v>
      </c>
    </row>
    <row r="45" spans="1:17" x14ac:dyDescent="0.2">
      <c r="A45" s="51"/>
      <c r="B45" s="52" t="s">
        <v>2230</v>
      </c>
      <c r="C45" s="53" t="s">
        <v>2231</v>
      </c>
      <c r="D45" s="5">
        <v>18000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7"/>
        <v>18000</v>
      </c>
    </row>
    <row r="46" spans="1:17" x14ac:dyDescent="0.2">
      <c r="A46" s="51"/>
      <c r="B46" s="52" t="s">
        <v>2258</v>
      </c>
      <c r="C46" s="53" t="s">
        <v>2259</v>
      </c>
      <c r="D46" s="5">
        <v>1000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7"/>
        <v>1000</v>
      </c>
    </row>
    <row r="47" spans="1:17" x14ac:dyDescent="0.2">
      <c r="A47" s="51"/>
      <c r="B47" s="52" t="s">
        <v>2242</v>
      </c>
      <c r="C47" s="53" t="s">
        <v>2243</v>
      </c>
      <c r="D47" s="5">
        <v>100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7"/>
        <v>100</v>
      </c>
    </row>
    <row r="48" spans="1:17" x14ac:dyDescent="0.2">
      <c r="A48" s="51"/>
      <c r="B48" s="52" t="s">
        <v>41</v>
      </c>
      <c r="C48" s="53" t="s">
        <v>42</v>
      </c>
      <c r="D48" s="5">
        <v>11000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7"/>
        <v>11000</v>
      </c>
    </row>
    <row r="49" spans="1:17" x14ac:dyDescent="0.2">
      <c r="A49" s="51"/>
      <c r="B49" s="52" t="s">
        <v>2260</v>
      </c>
      <c r="C49" s="53" t="s">
        <v>2261</v>
      </c>
      <c r="D49" s="5">
        <v>500</v>
      </c>
      <c r="E49" s="5"/>
      <c r="F49" s="5"/>
      <c r="G49" s="5"/>
      <c r="H49" s="5"/>
      <c r="I49" s="5"/>
      <c r="J49" s="5"/>
      <c r="K49" s="5">
        <v>600</v>
      </c>
      <c r="L49" s="5"/>
      <c r="M49" s="5"/>
      <c r="N49" s="5"/>
      <c r="O49" s="5"/>
      <c r="P49" s="5"/>
      <c r="Q49" s="6">
        <f t="shared" si="7"/>
        <v>1100</v>
      </c>
    </row>
    <row r="50" spans="1:17" x14ac:dyDescent="0.2">
      <c r="A50" s="51"/>
      <c r="B50" s="52" t="s">
        <v>2262</v>
      </c>
      <c r="C50" s="53" t="s">
        <v>2263</v>
      </c>
      <c r="D50" s="5">
        <v>200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7"/>
        <v>200</v>
      </c>
    </row>
    <row r="51" spans="1:17" x14ac:dyDescent="0.2">
      <c r="A51" s="51"/>
      <c r="B51" s="52" t="s">
        <v>2299</v>
      </c>
      <c r="C51" s="53" t="s">
        <v>2300</v>
      </c>
      <c r="D51" s="5">
        <v>3000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7"/>
        <v>3000</v>
      </c>
    </row>
    <row r="52" spans="1:17" x14ac:dyDescent="0.2">
      <c r="A52" s="51"/>
      <c r="B52" s="52" t="s">
        <v>2264</v>
      </c>
      <c r="C52" s="53" t="s">
        <v>2265</v>
      </c>
      <c r="D52" s="5">
        <v>200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7"/>
        <v>200</v>
      </c>
    </row>
    <row r="53" spans="1:17" x14ac:dyDescent="0.2">
      <c r="A53" s="51"/>
      <c r="B53" s="52" t="s">
        <v>2301</v>
      </c>
      <c r="C53" s="53" t="s">
        <v>2302</v>
      </c>
      <c r="D53" s="5">
        <v>4125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7"/>
        <v>4125</v>
      </c>
    </row>
    <row r="54" spans="1:17" x14ac:dyDescent="0.2">
      <c r="A54" s="51"/>
      <c r="B54" s="52" t="s">
        <v>2303</v>
      </c>
      <c r="C54" s="53" t="s">
        <v>2304</v>
      </c>
      <c r="D54" s="5">
        <v>100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7"/>
        <v>100</v>
      </c>
    </row>
    <row r="55" spans="1:17" x14ac:dyDescent="0.2">
      <c r="A55" s="51"/>
      <c r="B55" s="52" t="s">
        <v>43</v>
      </c>
      <c r="C55" s="53" t="s">
        <v>44</v>
      </c>
      <c r="D55" s="5">
        <v>12455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7"/>
        <v>12455</v>
      </c>
    </row>
    <row r="56" spans="1:17" x14ac:dyDescent="0.2">
      <c r="A56" s="51"/>
      <c r="B56" s="52" t="s">
        <v>2266</v>
      </c>
      <c r="C56" s="53" t="s">
        <v>2267</v>
      </c>
      <c r="D56" s="5">
        <v>500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7"/>
        <v>500</v>
      </c>
    </row>
    <row r="57" spans="1:17" x14ac:dyDescent="0.2">
      <c r="A57" s="51"/>
      <c r="B57" s="52" t="s">
        <v>2268</v>
      </c>
      <c r="C57" s="53" t="s">
        <v>2269</v>
      </c>
      <c r="D57" s="5"/>
      <c r="E57" s="5"/>
      <c r="F57" s="5"/>
      <c r="G57" s="5"/>
      <c r="H57" s="5"/>
      <c r="I57" s="5"/>
      <c r="J57" s="5">
        <v>7320</v>
      </c>
      <c r="K57" s="5"/>
      <c r="L57" s="5"/>
      <c r="M57" s="5"/>
      <c r="N57" s="5"/>
      <c r="O57" s="5"/>
      <c r="P57" s="5"/>
      <c r="Q57" s="6">
        <f t="shared" si="7"/>
        <v>7320</v>
      </c>
    </row>
    <row r="58" spans="1:17" x14ac:dyDescent="0.2">
      <c r="A58" s="51"/>
      <c r="B58" s="52" t="s">
        <v>2270</v>
      </c>
      <c r="C58" s="53" t="s">
        <v>2271</v>
      </c>
      <c r="D58" s="5">
        <v>5800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7"/>
        <v>5800</v>
      </c>
    </row>
    <row r="59" spans="1:17" x14ac:dyDescent="0.2">
      <c r="A59" s="51"/>
      <c r="B59" s="52" t="s">
        <v>2305</v>
      </c>
      <c r="C59" s="53" t="s">
        <v>2306</v>
      </c>
      <c r="D59" s="5">
        <v>5000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7"/>
        <v>5000</v>
      </c>
    </row>
    <row r="60" spans="1:17" x14ac:dyDescent="0.2">
      <c r="A60" s="51"/>
      <c r="B60" s="52" t="s">
        <v>45</v>
      </c>
      <c r="C60" s="53" t="s">
        <v>46</v>
      </c>
      <c r="D60" s="5">
        <v>10000</v>
      </c>
      <c r="E60" s="5"/>
      <c r="F60" s="5"/>
      <c r="G60" s="5"/>
      <c r="H60" s="5"/>
      <c r="I60" s="5"/>
      <c r="J60" s="5"/>
      <c r="K60" s="5">
        <v>6000</v>
      </c>
      <c r="L60" s="5"/>
      <c r="M60" s="5"/>
      <c r="N60" s="5"/>
      <c r="O60" s="5"/>
      <c r="P60" s="5"/>
      <c r="Q60" s="6">
        <f t="shared" si="7"/>
        <v>16000</v>
      </c>
    </row>
    <row r="61" spans="1:17" x14ac:dyDescent="0.2">
      <c r="A61" s="51"/>
      <c r="B61" s="52" t="s">
        <v>47</v>
      </c>
      <c r="C61" s="53" t="s">
        <v>48</v>
      </c>
      <c r="D61" s="5">
        <v>2000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7"/>
        <v>2000</v>
      </c>
    </row>
    <row r="62" spans="1:17" x14ac:dyDescent="0.2">
      <c r="A62" s="51"/>
      <c r="B62" s="52" t="s">
        <v>2232</v>
      </c>
      <c r="C62" s="53" t="s">
        <v>2233</v>
      </c>
      <c r="D62" s="5">
        <v>200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7"/>
        <v>200</v>
      </c>
    </row>
    <row r="63" spans="1:17" x14ac:dyDescent="0.2">
      <c r="A63" s="51"/>
      <c r="B63" s="52" t="s">
        <v>2307</v>
      </c>
      <c r="C63" s="53" t="s">
        <v>2308</v>
      </c>
      <c r="D63" s="5">
        <v>100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7"/>
        <v>100</v>
      </c>
    </row>
    <row r="64" spans="1:17" x14ac:dyDescent="0.2">
      <c r="A64" s="51"/>
      <c r="B64" s="52" t="s">
        <v>2309</v>
      </c>
      <c r="C64" s="53" t="s">
        <v>2310</v>
      </c>
      <c r="D64" s="5">
        <v>100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7"/>
        <v>100</v>
      </c>
    </row>
    <row r="65" spans="1:17" x14ac:dyDescent="0.2">
      <c r="A65" s="51"/>
      <c r="B65" s="52" t="s">
        <v>2234</v>
      </c>
      <c r="C65" s="53" t="s">
        <v>2235</v>
      </c>
      <c r="D65" s="5">
        <v>1000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7"/>
        <v>1000</v>
      </c>
    </row>
    <row r="66" spans="1:17" x14ac:dyDescent="0.2">
      <c r="A66" s="51"/>
      <c r="B66" s="52" t="s">
        <v>49</v>
      </c>
      <c r="C66" s="53" t="s">
        <v>50</v>
      </c>
      <c r="D66" s="5">
        <v>22500</v>
      </c>
      <c r="E66" s="5"/>
      <c r="F66" s="5"/>
      <c r="G66" s="5"/>
      <c r="H66" s="5"/>
      <c r="I66" s="5"/>
      <c r="J66" s="5">
        <v>20000</v>
      </c>
      <c r="K66" s="5">
        <v>54900</v>
      </c>
      <c r="L66" s="5"/>
      <c r="M66" s="5"/>
      <c r="N66" s="5"/>
      <c r="O66" s="5"/>
      <c r="P66" s="5"/>
      <c r="Q66" s="6">
        <f t="shared" si="7"/>
        <v>97400</v>
      </c>
    </row>
    <row r="67" spans="1:17" x14ac:dyDescent="0.2">
      <c r="A67" s="51"/>
      <c r="B67" s="52" t="s">
        <v>2311</v>
      </c>
      <c r="C67" s="53" t="s">
        <v>2312</v>
      </c>
      <c r="D67" s="5">
        <v>4500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7"/>
        <v>4500</v>
      </c>
    </row>
    <row r="68" spans="1:17" ht="15" x14ac:dyDescent="0.25">
      <c r="A68" s="91" t="s">
        <v>51</v>
      </c>
      <c r="B68" s="92"/>
      <c r="C68" s="92"/>
      <c r="D68" s="49">
        <f t="shared" ref="D68:Q68" si="8">SUM(D69:D74)</f>
        <v>75656</v>
      </c>
      <c r="E68" s="49">
        <f t="shared" si="8"/>
        <v>0</v>
      </c>
      <c r="F68" s="49">
        <f t="shared" si="8"/>
        <v>0</v>
      </c>
      <c r="G68" s="49">
        <f t="shared" si="8"/>
        <v>0</v>
      </c>
      <c r="H68" s="49">
        <f t="shared" si="8"/>
        <v>0</v>
      </c>
      <c r="I68" s="49">
        <f t="shared" si="8"/>
        <v>0</v>
      </c>
      <c r="J68" s="49">
        <f t="shared" si="8"/>
        <v>0</v>
      </c>
      <c r="K68" s="49">
        <f t="shared" si="8"/>
        <v>0</v>
      </c>
      <c r="L68" s="49">
        <f t="shared" si="8"/>
        <v>0</v>
      </c>
      <c r="M68" s="49">
        <f t="shared" si="8"/>
        <v>0</v>
      </c>
      <c r="N68" s="49">
        <f t="shared" si="8"/>
        <v>0</v>
      </c>
      <c r="O68" s="49">
        <f t="shared" si="8"/>
        <v>0</v>
      </c>
      <c r="P68" s="49">
        <f t="shared" si="8"/>
        <v>0</v>
      </c>
      <c r="Q68" s="50">
        <f t="shared" si="8"/>
        <v>75656</v>
      </c>
    </row>
    <row r="69" spans="1:17" x14ac:dyDescent="0.2">
      <c r="A69" s="51"/>
      <c r="B69" s="52" t="s">
        <v>52</v>
      </c>
      <c r="C69" s="53" t="s">
        <v>53</v>
      </c>
      <c r="D69" s="5">
        <v>8000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ref="Q69:Q74" si="9">D69+E69+F69+G69+H69+I69+J69+K69+L69+M69+N69+O69+P69</f>
        <v>8000</v>
      </c>
    </row>
    <row r="70" spans="1:17" x14ac:dyDescent="0.2">
      <c r="A70" s="51"/>
      <c r="B70" s="52" t="s">
        <v>2313</v>
      </c>
      <c r="C70" s="53" t="s">
        <v>2314</v>
      </c>
      <c r="D70" s="5">
        <v>8000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si="9"/>
        <v>8000</v>
      </c>
    </row>
    <row r="71" spans="1:17" x14ac:dyDescent="0.2">
      <c r="A71" s="51"/>
      <c r="B71" s="52" t="s">
        <v>2236</v>
      </c>
      <c r="C71" s="53" t="s">
        <v>2237</v>
      </c>
      <c r="D71" s="5">
        <v>6000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9"/>
        <v>6000</v>
      </c>
    </row>
    <row r="72" spans="1:17" x14ac:dyDescent="0.2">
      <c r="A72" s="51"/>
      <c r="B72" s="52" t="s">
        <v>2272</v>
      </c>
      <c r="C72" s="53" t="s">
        <v>2273</v>
      </c>
      <c r="D72" s="5">
        <v>18656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9"/>
        <v>18656</v>
      </c>
    </row>
    <row r="73" spans="1:17" x14ac:dyDescent="0.2">
      <c r="A73" s="51"/>
      <c r="B73" s="52" t="s">
        <v>54</v>
      </c>
      <c r="C73" s="53" t="s">
        <v>55</v>
      </c>
      <c r="D73" s="5">
        <v>20000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9"/>
        <v>20000</v>
      </c>
    </row>
    <row r="74" spans="1:17" x14ac:dyDescent="0.2">
      <c r="A74" s="51"/>
      <c r="B74" s="52" t="s">
        <v>2238</v>
      </c>
      <c r="C74" s="53" t="s">
        <v>2239</v>
      </c>
      <c r="D74" s="5">
        <v>15000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9"/>
        <v>15000</v>
      </c>
    </row>
    <row r="75" spans="1:17" ht="15" x14ac:dyDescent="0.25">
      <c r="A75" s="91" t="s">
        <v>56</v>
      </c>
      <c r="B75" s="92"/>
      <c r="C75" s="92"/>
      <c r="D75" s="49">
        <f t="shared" ref="D75:Q75" si="10">SUM(D76:D78)</f>
        <v>0</v>
      </c>
      <c r="E75" s="49">
        <f t="shared" si="10"/>
        <v>0</v>
      </c>
      <c r="F75" s="49">
        <f t="shared" si="10"/>
        <v>0</v>
      </c>
      <c r="G75" s="49">
        <f t="shared" si="10"/>
        <v>0</v>
      </c>
      <c r="H75" s="49">
        <f t="shared" si="10"/>
        <v>8000</v>
      </c>
      <c r="I75" s="49">
        <f t="shared" si="10"/>
        <v>43000</v>
      </c>
      <c r="J75" s="49">
        <f t="shared" si="10"/>
        <v>30500</v>
      </c>
      <c r="K75" s="49">
        <f t="shared" si="10"/>
        <v>0</v>
      </c>
      <c r="L75" s="49">
        <f t="shared" si="10"/>
        <v>0</v>
      </c>
      <c r="M75" s="49">
        <f t="shared" si="10"/>
        <v>0</v>
      </c>
      <c r="N75" s="49">
        <f t="shared" si="10"/>
        <v>0</v>
      </c>
      <c r="O75" s="49">
        <f t="shared" si="10"/>
        <v>0</v>
      </c>
      <c r="P75" s="49">
        <f t="shared" si="10"/>
        <v>0</v>
      </c>
      <c r="Q75" s="50">
        <f t="shared" si="10"/>
        <v>81500</v>
      </c>
    </row>
    <row r="76" spans="1:17" x14ac:dyDescent="0.2">
      <c r="A76" s="51"/>
      <c r="B76" s="52" t="s">
        <v>2274</v>
      </c>
      <c r="C76" s="53" t="s">
        <v>2275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>D76+E76+F76+G76+H76+I76+J76+K76+L76+M76+N76+O76+P76</f>
        <v>0</v>
      </c>
    </row>
    <row r="77" spans="1:17" x14ac:dyDescent="0.2">
      <c r="A77" s="51"/>
      <c r="B77" s="52" t="s">
        <v>2315</v>
      </c>
      <c r="C77" s="53" t="s">
        <v>2316</v>
      </c>
      <c r="D77" s="5"/>
      <c r="E77" s="5"/>
      <c r="F77" s="5"/>
      <c r="G77" s="5"/>
      <c r="H77" s="5"/>
      <c r="I77" s="5">
        <v>43000</v>
      </c>
      <c r="J77" s="5">
        <v>30500</v>
      </c>
      <c r="K77" s="5"/>
      <c r="L77" s="5"/>
      <c r="M77" s="5"/>
      <c r="N77" s="5"/>
      <c r="O77" s="5"/>
      <c r="P77" s="5"/>
      <c r="Q77" s="6">
        <f>D77+E77+F77+G77+H77+I77+J77+K77+L77+M77+N77+O77+P77</f>
        <v>73500</v>
      </c>
    </row>
    <row r="78" spans="1:17" x14ac:dyDescent="0.2">
      <c r="A78" s="51"/>
      <c r="B78" s="52" t="s">
        <v>2276</v>
      </c>
      <c r="C78" s="53" t="s">
        <v>2277</v>
      </c>
      <c r="D78" s="5"/>
      <c r="E78" s="5"/>
      <c r="F78" s="5"/>
      <c r="G78" s="5"/>
      <c r="H78" s="5">
        <v>8000</v>
      </c>
      <c r="I78" s="5"/>
      <c r="J78" s="5"/>
      <c r="K78" s="5"/>
      <c r="L78" s="5"/>
      <c r="M78" s="5"/>
      <c r="N78" s="5"/>
      <c r="O78" s="5"/>
      <c r="P78" s="5"/>
      <c r="Q78" s="6">
        <f>D78+E78+F78+G78+H78+I78+J78+K78+L78+M78+N78+O78+P78</f>
        <v>8000</v>
      </c>
    </row>
    <row r="79" spans="1:17" ht="15" x14ac:dyDescent="0.25">
      <c r="A79" s="91" t="s">
        <v>57</v>
      </c>
      <c r="B79" s="92"/>
      <c r="C79" s="92"/>
      <c r="D79" s="49">
        <f t="shared" ref="D79:Q79" si="11">SUM(D80,D83)</f>
        <v>257080</v>
      </c>
      <c r="E79" s="49">
        <f t="shared" si="11"/>
        <v>0</v>
      </c>
      <c r="F79" s="49">
        <f t="shared" si="11"/>
        <v>0</v>
      </c>
      <c r="G79" s="49">
        <f t="shared" si="11"/>
        <v>0</v>
      </c>
      <c r="H79" s="49">
        <f t="shared" si="11"/>
        <v>0</v>
      </c>
      <c r="I79" s="49">
        <f t="shared" si="11"/>
        <v>0</v>
      </c>
      <c r="J79" s="49">
        <f t="shared" si="11"/>
        <v>39096</v>
      </c>
      <c r="K79" s="49">
        <f t="shared" si="11"/>
        <v>0</v>
      </c>
      <c r="L79" s="49">
        <f t="shared" si="11"/>
        <v>0</v>
      </c>
      <c r="M79" s="49">
        <f t="shared" si="11"/>
        <v>0</v>
      </c>
      <c r="N79" s="49">
        <f t="shared" si="11"/>
        <v>0</v>
      </c>
      <c r="O79" s="49">
        <f t="shared" si="11"/>
        <v>0</v>
      </c>
      <c r="P79" s="49">
        <f t="shared" si="11"/>
        <v>0</v>
      </c>
      <c r="Q79" s="50">
        <f t="shared" si="11"/>
        <v>296176</v>
      </c>
    </row>
    <row r="80" spans="1:17" ht="15" x14ac:dyDescent="0.25">
      <c r="A80" s="91" t="s">
        <v>2317</v>
      </c>
      <c r="B80" s="92"/>
      <c r="C80" s="92"/>
      <c r="D80" s="49">
        <f t="shared" ref="D80:Q81" si="12">SUM(D81)</f>
        <v>62500</v>
      </c>
      <c r="E80" s="49">
        <f t="shared" si="12"/>
        <v>0</v>
      </c>
      <c r="F80" s="49">
        <f t="shared" si="12"/>
        <v>0</v>
      </c>
      <c r="G80" s="49">
        <f t="shared" si="12"/>
        <v>0</v>
      </c>
      <c r="H80" s="49">
        <f t="shared" si="12"/>
        <v>0</v>
      </c>
      <c r="I80" s="49">
        <f t="shared" si="12"/>
        <v>0</v>
      </c>
      <c r="J80" s="49">
        <f t="shared" si="12"/>
        <v>0</v>
      </c>
      <c r="K80" s="49">
        <f t="shared" si="12"/>
        <v>0</v>
      </c>
      <c r="L80" s="49">
        <f t="shared" si="12"/>
        <v>0</v>
      </c>
      <c r="M80" s="49">
        <f t="shared" si="12"/>
        <v>0</v>
      </c>
      <c r="N80" s="49">
        <f t="shared" si="12"/>
        <v>0</v>
      </c>
      <c r="O80" s="49">
        <f t="shared" si="12"/>
        <v>0</v>
      </c>
      <c r="P80" s="49">
        <f t="shared" si="12"/>
        <v>0</v>
      </c>
      <c r="Q80" s="50">
        <f t="shared" si="12"/>
        <v>62500</v>
      </c>
    </row>
    <row r="81" spans="1:17" ht="15" x14ac:dyDescent="0.25">
      <c r="A81" s="91" t="s">
        <v>2318</v>
      </c>
      <c r="B81" s="92"/>
      <c r="C81" s="92"/>
      <c r="D81" s="49">
        <f t="shared" si="12"/>
        <v>62500</v>
      </c>
      <c r="E81" s="49">
        <f t="shared" si="12"/>
        <v>0</v>
      </c>
      <c r="F81" s="49">
        <f t="shared" si="12"/>
        <v>0</v>
      </c>
      <c r="G81" s="49">
        <f t="shared" si="12"/>
        <v>0</v>
      </c>
      <c r="H81" s="49">
        <f t="shared" si="12"/>
        <v>0</v>
      </c>
      <c r="I81" s="49">
        <f t="shared" si="12"/>
        <v>0</v>
      </c>
      <c r="J81" s="49">
        <f t="shared" si="12"/>
        <v>0</v>
      </c>
      <c r="K81" s="49">
        <f t="shared" si="12"/>
        <v>0</v>
      </c>
      <c r="L81" s="49">
        <f t="shared" si="12"/>
        <v>0</v>
      </c>
      <c r="M81" s="49">
        <f t="shared" si="12"/>
        <v>0</v>
      </c>
      <c r="N81" s="49">
        <f t="shared" si="12"/>
        <v>0</v>
      </c>
      <c r="O81" s="49">
        <f t="shared" si="12"/>
        <v>0</v>
      </c>
      <c r="P81" s="49">
        <f t="shared" si="12"/>
        <v>0</v>
      </c>
      <c r="Q81" s="50">
        <f t="shared" si="12"/>
        <v>62500</v>
      </c>
    </row>
    <row r="82" spans="1:17" ht="28.5" x14ac:dyDescent="0.2">
      <c r="A82" s="51"/>
      <c r="B82" s="52" t="s">
        <v>2319</v>
      </c>
      <c r="C82" s="53" t="s">
        <v>2320</v>
      </c>
      <c r="D82" s="5">
        <v>62500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>D82+E82+F82+G82+H82+I82+J82+K82+L82+M82+N82+O82+P82</f>
        <v>62500</v>
      </c>
    </row>
    <row r="83" spans="1:17" ht="15" x14ac:dyDescent="0.25">
      <c r="A83" s="91" t="s">
        <v>2</v>
      </c>
      <c r="B83" s="92"/>
      <c r="C83" s="92"/>
      <c r="D83" s="49">
        <f t="shared" ref="D83:Q83" si="13">SUM(D84,D86,D99)</f>
        <v>194580</v>
      </c>
      <c r="E83" s="49">
        <f t="shared" si="13"/>
        <v>0</v>
      </c>
      <c r="F83" s="49">
        <f t="shared" si="13"/>
        <v>0</v>
      </c>
      <c r="G83" s="49">
        <f t="shared" si="13"/>
        <v>0</v>
      </c>
      <c r="H83" s="49">
        <f t="shared" si="13"/>
        <v>0</v>
      </c>
      <c r="I83" s="49">
        <f t="shared" si="13"/>
        <v>0</v>
      </c>
      <c r="J83" s="49">
        <f t="shared" si="13"/>
        <v>39096</v>
      </c>
      <c r="K83" s="49">
        <f t="shared" si="13"/>
        <v>0</v>
      </c>
      <c r="L83" s="49">
        <f t="shared" si="13"/>
        <v>0</v>
      </c>
      <c r="M83" s="49">
        <f t="shared" si="13"/>
        <v>0</v>
      </c>
      <c r="N83" s="49">
        <f t="shared" si="13"/>
        <v>0</v>
      </c>
      <c r="O83" s="49">
        <f t="shared" si="13"/>
        <v>0</v>
      </c>
      <c r="P83" s="49">
        <f t="shared" si="13"/>
        <v>0</v>
      </c>
      <c r="Q83" s="50">
        <f t="shared" si="13"/>
        <v>233676</v>
      </c>
    </row>
    <row r="84" spans="1:17" ht="15" x14ac:dyDescent="0.25">
      <c r="A84" s="91" t="s">
        <v>2321</v>
      </c>
      <c r="B84" s="92"/>
      <c r="C84" s="92"/>
      <c r="D84" s="49">
        <f t="shared" ref="D84:Q84" si="14">SUM(D85)</f>
        <v>15000</v>
      </c>
      <c r="E84" s="49">
        <f t="shared" si="14"/>
        <v>0</v>
      </c>
      <c r="F84" s="49">
        <f t="shared" si="14"/>
        <v>0</v>
      </c>
      <c r="G84" s="49">
        <f t="shared" si="14"/>
        <v>0</v>
      </c>
      <c r="H84" s="49">
        <f t="shared" si="14"/>
        <v>0</v>
      </c>
      <c r="I84" s="49">
        <f t="shared" si="14"/>
        <v>0</v>
      </c>
      <c r="J84" s="49">
        <f t="shared" si="14"/>
        <v>0</v>
      </c>
      <c r="K84" s="49">
        <f t="shared" si="14"/>
        <v>0</v>
      </c>
      <c r="L84" s="49">
        <f t="shared" si="14"/>
        <v>0</v>
      </c>
      <c r="M84" s="49">
        <f t="shared" si="14"/>
        <v>0</v>
      </c>
      <c r="N84" s="49">
        <f t="shared" si="14"/>
        <v>0</v>
      </c>
      <c r="O84" s="49">
        <f t="shared" si="14"/>
        <v>0</v>
      </c>
      <c r="P84" s="49">
        <f t="shared" si="14"/>
        <v>0</v>
      </c>
      <c r="Q84" s="50">
        <f t="shared" si="14"/>
        <v>15000</v>
      </c>
    </row>
    <row r="85" spans="1:17" x14ac:dyDescent="0.2">
      <c r="A85" s="51"/>
      <c r="B85" s="52" t="s">
        <v>2283</v>
      </c>
      <c r="C85" s="53" t="s">
        <v>2284</v>
      </c>
      <c r="D85" s="5">
        <v>15000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>D85+E85+F85+G85+H85+I85+J85+K85+L85+M85+N85+O85+P85</f>
        <v>15000</v>
      </c>
    </row>
    <row r="86" spans="1:17" ht="15" x14ac:dyDescent="0.25">
      <c r="A86" s="91" t="s">
        <v>4</v>
      </c>
      <c r="B86" s="92"/>
      <c r="C86" s="92"/>
      <c r="D86" s="49">
        <f t="shared" ref="D86:Q86" si="15">SUM(D87:D98)</f>
        <v>100000</v>
      </c>
      <c r="E86" s="49">
        <f t="shared" si="15"/>
        <v>0</v>
      </c>
      <c r="F86" s="49">
        <f t="shared" si="15"/>
        <v>0</v>
      </c>
      <c r="G86" s="49">
        <f t="shared" si="15"/>
        <v>0</v>
      </c>
      <c r="H86" s="49">
        <f t="shared" si="15"/>
        <v>0</v>
      </c>
      <c r="I86" s="49">
        <f t="shared" si="15"/>
        <v>0</v>
      </c>
      <c r="J86" s="49">
        <f t="shared" si="15"/>
        <v>39096</v>
      </c>
      <c r="K86" s="49">
        <f t="shared" si="15"/>
        <v>0</v>
      </c>
      <c r="L86" s="49">
        <f t="shared" si="15"/>
        <v>0</v>
      </c>
      <c r="M86" s="49">
        <f t="shared" si="15"/>
        <v>0</v>
      </c>
      <c r="N86" s="49">
        <f t="shared" si="15"/>
        <v>0</v>
      </c>
      <c r="O86" s="49">
        <f t="shared" si="15"/>
        <v>0</v>
      </c>
      <c r="P86" s="49">
        <f t="shared" si="15"/>
        <v>0</v>
      </c>
      <c r="Q86" s="50">
        <f t="shared" si="15"/>
        <v>139096</v>
      </c>
    </row>
    <row r="87" spans="1:17" x14ac:dyDescent="0.2">
      <c r="A87" s="51"/>
      <c r="B87" s="52" t="s">
        <v>2322</v>
      </c>
      <c r="C87" s="53" t="s">
        <v>2323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>D87+E87+F87+G87+H87+I87+J87+K87+L87+M87+N87+O87+P87</f>
        <v>0</v>
      </c>
    </row>
    <row r="88" spans="1:17" x14ac:dyDescent="0.2">
      <c r="A88" s="51"/>
      <c r="B88" s="52" t="s">
        <v>19</v>
      </c>
      <c r="C88" s="53" t="s">
        <v>20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>D88+E88+F88+G88+H88+I88+J88+K88+L88+M88+N88+O88+P88</f>
        <v>0</v>
      </c>
    </row>
    <row r="89" spans="1:17" x14ac:dyDescent="0.2">
      <c r="A89" s="51"/>
      <c r="B89" s="52" t="s">
        <v>2256</v>
      </c>
      <c r="C89" s="53" t="s">
        <v>2257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>D89+E89+F89+G89+H89+I89+J89+K89+L89+M89+N89+O89+P89</f>
        <v>0</v>
      </c>
    </row>
    <row r="90" spans="1:17" x14ac:dyDescent="0.2">
      <c r="A90" s="51"/>
      <c r="B90" s="52" t="s">
        <v>49</v>
      </c>
      <c r="C90" s="53" t="s">
        <v>50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ref="Q90:Q97" si="16">D90+E90+F90+G90+H90+I90+J90+K90+L90+M90+N90+O90+P90</f>
        <v>0</v>
      </c>
    </row>
    <row r="91" spans="1:17" x14ac:dyDescent="0.2">
      <c r="A91" s="51"/>
      <c r="B91" s="57">
        <v>31111</v>
      </c>
      <c r="C91" s="53" t="s">
        <v>2353</v>
      </c>
      <c r="D91" s="5">
        <v>80254</v>
      </c>
      <c r="E91" s="5"/>
      <c r="F91" s="5"/>
      <c r="G91" s="5"/>
      <c r="H91" s="5"/>
      <c r="I91" s="5"/>
      <c r="J91" s="5">
        <v>5946</v>
      </c>
      <c r="K91" s="5"/>
      <c r="L91" s="5"/>
      <c r="M91" s="5"/>
      <c r="N91" s="5"/>
      <c r="O91" s="5"/>
      <c r="P91" s="5"/>
      <c r="Q91" s="6">
        <f t="shared" si="16"/>
        <v>86200</v>
      </c>
    </row>
    <row r="92" spans="1:17" x14ac:dyDescent="0.2">
      <c r="A92" s="51"/>
      <c r="B92" s="57">
        <v>31216</v>
      </c>
      <c r="C92" s="53" t="s">
        <v>2354</v>
      </c>
      <c r="D92" s="5">
        <v>1250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6"/>
        <v>1250</v>
      </c>
    </row>
    <row r="93" spans="1:17" x14ac:dyDescent="0.2">
      <c r="A93" s="51"/>
      <c r="B93" s="57">
        <v>31219</v>
      </c>
      <c r="C93" s="53" t="s">
        <v>2355</v>
      </c>
      <c r="D93" s="5">
        <v>1250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6"/>
        <v>1250</v>
      </c>
    </row>
    <row r="94" spans="1:17" x14ac:dyDescent="0.2">
      <c r="A94" s="51"/>
      <c r="B94" s="57">
        <v>31321</v>
      </c>
      <c r="C94" s="53" t="s">
        <v>2356</v>
      </c>
      <c r="D94" s="5">
        <v>12930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6"/>
        <v>12930</v>
      </c>
    </row>
    <row r="95" spans="1:17" ht="28.5" x14ac:dyDescent="0.2">
      <c r="A95" s="51"/>
      <c r="B95" s="57">
        <v>31322</v>
      </c>
      <c r="C95" s="53" t="s">
        <v>2357</v>
      </c>
      <c r="D95" s="5">
        <v>431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6"/>
        <v>431</v>
      </c>
    </row>
    <row r="96" spans="1:17" ht="28.5" x14ac:dyDescent="0.2">
      <c r="A96" s="51"/>
      <c r="B96" s="57">
        <v>31332</v>
      </c>
      <c r="C96" s="53" t="s">
        <v>2358</v>
      </c>
      <c r="D96" s="5">
        <v>1465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6"/>
        <v>1465</v>
      </c>
    </row>
    <row r="97" spans="1:17" x14ac:dyDescent="0.2">
      <c r="A97" s="51"/>
      <c r="B97" s="57">
        <v>32121</v>
      </c>
      <c r="C97" s="53" t="s">
        <v>2359</v>
      </c>
      <c r="D97" s="5">
        <v>2420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6"/>
        <v>2420</v>
      </c>
    </row>
    <row r="98" spans="1:17" x14ac:dyDescent="0.2">
      <c r="A98" s="51"/>
      <c r="B98" s="57">
        <v>32224</v>
      </c>
      <c r="C98" s="53" t="s">
        <v>2360</v>
      </c>
      <c r="D98" s="5"/>
      <c r="E98" s="5"/>
      <c r="F98" s="5"/>
      <c r="G98" s="5"/>
      <c r="H98" s="5"/>
      <c r="I98" s="5"/>
      <c r="J98" s="5">
        <v>33150</v>
      </c>
      <c r="K98" s="5"/>
      <c r="L98" s="5"/>
      <c r="M98" s="5"/>
      <c r="N98" s="5"/>
      <c r="O98" s="5"/>
      <c r="P98" s="5"/>
      <c r="Q98" s="6">
        <f>D98+E98+F98+G98+H98+I98+J98+K98+L98+M98+N98+O98+P98</f>
        <v>33150</v>
      </c>
    </row>
    <row r="99" spans="1:17" ht="15" x14ac:dyDescent="0.25">
      <c r="A99" s="91" t="s">
        <v>2324</v>
      </c>
      <c r="B99" s="92"/>
      <c r="C99" s="92"/>
      <c r="D99" s="49">
        <f>SUM(D100:D106)</f>
        <v>79580</v>
      </c>
      <c r="E99" s="49">
        <f t="shared" ref="E99:Q99" si="17">SUM(E100:E106)</f>
        <v>0</v>
      </c>
      <c r="F99" s="49">
        <f t="shared" si="17"/>
        <v>0</v>
      </c>
      <c r="G99" s="49">
        <f t="shared" si="17"/>
        <v>0</v>
      </c>
      <c r="H99" s="49">
        <f t="shared" si="17"/>
        <v>0</v>
      </c>
      <c r="I99" s="49">
        <f t="shared" si="17"/>
        <v>0</v>
      </c>
      <c r="J99" s="49">
        <f t="shared" si="17"/>
        <v>0</v>
      </c>
      <c r="K99" s="49">
        <f t="shared" si="17"/>
        <v>0</v>
      </c>
      <c r="L99" s="49">
        <f t="shared" si="17"/>
        <v>0</v>
      </c>
      <c r="M99" s="49">
        <f t="shared" si="17"/>
        <v>0</v>
      </c>
      <c r="N99" s="49">
        <f t="shared" si="17"/>
        <v>0</v>
      </c>
      <c r="O99" s="49">
        <f t="shared" si="17"/>
        <v>0</v>
      </c>
      <c r="P99" s="49">
        <f t="shared" si="17"/>
        <v>0</v>
      </c>
      <c r="Q99" s="49">
        <f t="shared" si="17"/>
        <v>79580</v>
      </c>
    </row>
    <row r="100" spans="1:17" x14ac:dyDescent="0.2">
      <c r="A100" s="51"/>
      <c r="B100" s="52" t="s">
        <v>2325</v>
      </c>
      <c r="C100" s="53" t="s">
        <v>2326</v>
      </c>
      <c r="D100" s="5">
        <v>65036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ref="Q100:Q106" si="18">D100+E100+F100+G100+H100+I100+J100+K100+L100+M100+N100+O100+P100</f>
        <v>65036</v>
      </c>
    </row>
    <row r="101" spans="1:17" x14ac:dyDescent="0.2">
      <c r="A101" s="51"/>
      <c r="B101" s="52" t="s">
        <v>2327</v>
      </c>
      <c r="C101" s="53" t="s">
        <v>2328</v>
      </c>
      <c r="D101" s="5">
        <v>2500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18"/>
        <v>2500</v>
      </c>
    </row>
    <row r="102" spans="1:17" x14ac:dyDescent="0.2">
      <c r="A102" s="51"/>
      <c r="B102" s="52" t="s">
        <v>2322</v>
      </c>
      <c r="C102" s="53" t="s">
        <v>2323</v>
      </c>
      <c r="D102" s="5">
        <v>2500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si="18"/>
        <v>2500</v>
      </c>
    </row>
    <row r="103" spans="1:17" x14ac:dyDescent="0.2">
      <c r="A103" s="51"/>
      <c r="B103" s="52" t="s">
        <v>2329</v>
      </c>
      <c r="C103" s="53" t="s">
        <v>2330</v>
      </c>
      <c r="D103" s="5">
        <v>8324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18"/>
        <v>8324</v>
      </c>
    </row>
    <row r="104" spans="1:17" x14ac:dyDescent="0.2">
      <c r="A104" s="51"/>
      <c r="B104" s="52" t="s">
        <v>2331</v>
      </c>
      <c r="C104" s="53" t="s">
        <v>2332</v>
      </c>
      <c r="D104" s="5">
        <v>277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18"/>
        <v>277</v>
      </c>
    </row>
    <row r="105" spans="1:17" x14ac:dyDescent="0.2">
      <c r="A105" s="51"/>
      <c r="B105" s="52" t="s">
        <v>2333</v>
      </c>
      <c r="C105" s="53" t="s">
        <v>2334</v>
      </c>
      <c r="D105" s="5">
        <v>943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18"/>
        <v>943</v>
      </c>
    </row>
    <row r="106" spans="1:17" x14ac:dyDescent="0.2">
      <c r="A106" s="51"/>
      <c r="B106" s="57">
        <v>32399</v>
      </c>
      <c r="C106" s="53" t="s">
        <v>2361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18"/>
        <v>0</v>
      </c>
    </row>
    <row r="107" spans="1:17" ht="15" x14ac:dyDescent="0.25">
      <c r="A107" s="91" t="s">
        <v>2335</v>
      </c>
      <c r="B107" s="92"/>
      <c r="C107" s="92"/>
      <c r="D107" s="49">
        <f t="shared" ref="D107:Q109" si="19">SUM(D108)</f>
        <v>198700</v>
      </c>
      <c r="E107" s="49">
        <f t="shared" si="19"/>
        <v>0</v>
      </c>
      <c r="F107" s="49">
        <f t="shared" si="19"/>
        <v>0</v>
      </c>
      <c r="G107" s="49">
        <f t="shared" si="19"/>
        <v>0</v>
      </c>
      <c r="H107" s="49">
        <f t="shared" si="19"/>
        <v>0</v>
      </c>
      <c r="I107" s="49">
        <f t="shared" si="19"/>
        <v>0</v>
      </c>
      <c r="J107" s="49">
        <f t="shared" si="19"/>
        <v>0</v>
      </c>
      <c r="K107" s="49">
        <f t="shared" si="19"/>
        <v>0</v>
      </c>
      <c r="L107" s="49">
        <f t="shared" si="19"/>
        <v>0</v>
      </c>
      <c r="M107" s="49">
        <f t="shared" si="19"/>
        <v>0</v>
      </c>
      <c r="N107" s="49">
        <f t="shared" si="19"/>
        <v>0</v>
      </c>
      <c r="O107" s="49">
        <f t="shared" si="19"/>
        <v>0</v>
      </c>
      <c r="P107" s="49">
        <f t="shared" si="19"/>
        <v>0</v>
      </c>
      <c r="Q107" s="50">
        <f t="shared" si="19"/>
        <v>198700</v>
      </c>
    </row>
    <row r="108" spans="1:17" ht="15" x14ac:dyDescent="0.25">
      <c r="A108" s="91" t="s">
        <v>2</v>
      </c>
      <c r="B108" s="92"/>
      <c r="C108" s="92"/>
      <c r="D108" s="49">
        <f t="shared" si="19"/>
        <v>198700</v>
      </c>
      <c r="E108" s="49">
        <f t="shared" si="19"/>
        <v>0</v>
      </c>
      <c r="F108" s="49">
        <f t="shared" si="19"/>
        <v>0</v>
      </c>
      <c r="G108" s="49">
        <f t="shared" si="19"/>
        <v>0</v>
      </c>
      <c r="H108" s="49">
        <f t="shared" si="19"/>
        <v>0</v>
      </c>
      <c r="I108" s="49">
        <f t="shared" si="19"/>
        <v>0</v>
      </c>
      <c r="J108" s="49">
        <f t="shared" si="19"/>
        <v>0</v>
      </c>
      <c r="K108" s="49">
        <f t="shared" si="19"/>
        <v>0</v>
      </c>
      <c r="L108" s="49">
        <f t="shared" si="19"/>
        <v>0</v>
      </c>
      <c r="M108" s="49">
        <f t="shared" si="19"/>
        <v>0</v>
      </c>
      <c r="N108" s="49">
        <f t="shared" si="19"/>
        <v>0</v>
      </c>
      <c r="O108" s="49">
        <f t="shared" si="19"/>
        <v>0</v>
      </c>
      <c r="P108" s="49">
        <f t="shared" si="19"/>
        <v>0</v>
      </c>
      <c r="Q108" s="50">
        <f t="shared" si="19"/>
        <v>198700</v>
      </c>
    </row>
    <row r="109" spans="1:17" ht="15" x14ac:dyDescent="0.25">
      <c r="A109" s="91" t="s">
        <v>2336</v>
      </c>
      <c r="B109" s="92"/>
      <c r="C109" s="92"/>
      <c r="D109" s="49">
        <f t="shared" si="19"/>
        <v>198700</v>
      </c>
      <c r="E109" s="49">
        <f t="shared" si="19"/>
        <v>0</v>
      </c>
      <c r="F109" s="49">
        <f t="shared" si="19"/>
        <v>0</v>
      </c>
      <c r="G109" s="49">
        <f t="shared" si="19"/>
        <v>0</v>
      </c>
      <c r="H109" s="49">
        <f t="shared" si="19"/>
        <v>0</v>
      </c>
      <c r="I109" s="49">
        <f t="shared" si="19"/>
        <v>0</v>
      </c>
      <c r="J109" s="49">
        <f t="shared" si="19"/>
        <v>0</v>
      </c>
      <c r="K109" s="49">
        <f t="shared" si="19"/>
        <v>0</v>
      </c>
      <c r="L109" s="49">
        <f t="shared" si="19"/>
        <v>0</v>
      </c>
      <c r="M109" s="49">
        <f t="shared" si="19"/>
        <v>0</v>
      </c>
      <c r="N109" s="49">
        <f t="shared" si="19"/>
        <v>0</v>
      </c>
      <c r="O109" s="49">
        <f t="shared" si="19"/>
        <v>0</v>
      </c>
      <c r="P109" s="49">
        <f t="shared" si="19"/>
        <v>0</v>
      </c>
      <c r="Q109" s="50">
        <f t="shared" si="19"/>
        <v>198700</v>
      </c>
    </row>
    <row r="110" spans="1:17" x14ac:dyDescent="0.2">
      <c r="A110" s="54"/>
      <c r="B110" s="55" t="s">
        <v>2337</v>
      </c>
      <c r="C110" s="56" t="s">
        <v>2338</v>
      </c>
      <c r="D110" s="14">
        <v>198700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>
        <f>D110+E110+F110+G110+H110+I110+J110+K110+L110+M110+N110+O110+P110</f>
        <v>198700</v>
      </c>
    </row>
    <row r="111" spans="1:17" x14ac:dyDescent="0.2"/>
    <row r="112" spans="1:17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</sheetData>
  <mergeCells count="21">
    <mergeCell ref="A79:C79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68:C68"/>
    <mergeCell ref="A75:C75"/>
    <mergeCell ref="A107:C107"/>
    <mergeCell ref="A108:C108"/>
    <mergeCell ref="A109:C109"/>
    <mergeCell ref="A80:C80"/>
    <mergeCell ref="A81:C81"/>
    <mergeCell ref="A83:C83"/>
    <mergeCell ref="A84:C84"/>
    <mergeCell ref="A86:C86"/>
    <mergeCell ref="A99:C99"/>
  </mergeCells>
  <pageMargins left="0.7" right="0.7" top="0.75" bottom="0.75" header="0.3" footer="0.3"/>
  <pageSetup paperSize="9" scale="4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138"/>
  <sheetViews>
    <sheetView showGridLines="0" topLeftCell="A94" zoomScale="70" zoomScaleNormal="70" workbookViewId="0">
      <selection activeCell="Q116" sqref="Q116"/>
    </sheetView>
  </sheetViews>
  <sheetFormatPr defaultColWidth="0" defaultRowHeight="14.25" zeroHeight="1" x14ac:dyDescent="0.2"/>
  <cols>
    <col min="1" max="2" width="11.42578125" style="4" customWidth="1"/>
    <col min="3" max="3" width="62.140625" style="4" customWidth="1"/>
    <col min="4" max="4" width="15.5703125" style="4" customWidth="1"/>
    <col min="5" max="9" width="11.42578125" style="4" customWidth="1"/>
    <col min="10" max="10" width="14.85546875" style="4" customWidth="1"/>
    <col min="11" max="11" width="13.28515625" style="4" customWidth="1"/>
    <col min="12" max="16" width="11.42578125" style="4" customWidth="1"/>
    <col min="17" max="17" width="15.140625" style="4" customWidth="1"/>
    <col min="18" max="18" width="11.42578125" style="4" customWidth="1"/>
    <col min="19" max="20" width="0" style="4" hidden="1" customWidth="1"/>
    <col min="21" max="16384" width="11.42578125" style="4" hidden="1"/>
  </cols>
  <sheetData>
    <row r="1" spans="1:17" ht="90" x14ac:dyDescent="0.2">
      <c r="A1" s="94" t="s">
        <v>58</v>
      </c>
      <c r="B1" s="94"/>
      <c r="C1" s="94" t="s">
        <v>59</v>
      </c>
      <c r="D1" s="1" t="s">
        <v>60</v>
      </c>
      <c r="E1" s="1" t="s">
        <v>64</v>
      </c>
      <c r="F1" s="1" t="s">
        <v>65</v>
      </c>
      <c r="G1" s="1" t="s">
        <v>66</v>
      </c>
      <c r="H1" s="1" t="s">
        <v>67</v>
      </c>
      <c r="I1" s="1" t="s">
        <v>68</v>
      </c>
      <c r="J1" s="1" t="s">
        <v>69</v>
      </c>
      <c r="K1" s="1" t="s">
        <v>70</v>
      </c>
      <c r="L1" s="1" t="s">
        <v>71</v>
      </c>
      <c r="M1" s="1" t="s">
        <v>72</v>
      </c>
      <c r="N1" s="1" t="s">
        <v>73</v>
      </c>
      <c r="O1" s="2" t="s">
        <v>74</v>
      </c>
      <c r="P1" s="1" t="s">
        <v>75</v>
      </c>
      <c r="Q1" s="93" t="s">
        <v>2229</v>
      </c>
    </row>
    <row r="2" spans="1:17" ht="146.25" x14ac:dyDescent="0.2">
      <c r="A2" s="94"/>
      <c r="B2" s="94"/>
      <c r="C2" s="94"/>
      <c r="D2" s="1"/>
      <c r="E2" s="1" t="s">
        <v>77</v>
      </c>
      <c r="F2" s="1"/>
      <c r="G2" s="1"/>
      <c r="H2" s="1"/>
      <c r="I2" s="1" t="s">
        <v>77</v>
      </c>
      <c r="J2" s="1" t="s">
        <v>78</v>
      </c>
      <c r="K2" s="1" t="s">
        <v>79</v>
      </c>
      <c r="L2" s="1" t="s">
        <v>80</v>
      </c>
      <c r="M2" s="1" t="s">
        <v>81</v>
      </c>
      <c r="N2" s="1" t="s">
        <v>82</v>
      </c>
      <c r="O2" s="1"/>
      <c r="P2" s="1"/>
      <c r="Q2" s="93"/>
    </row>
    <row r="3" spans="1:17" ht="15" x14ac:dyDescent="0.25">
      <c r="A3" s="95" t="s">
        <v>0</v>
      </c>
      <c r="B3" s="96"/>
      <c r="C3" s="96"/>
      <c r="D3" s="47">
        <f t="shared" ref="D3:Q3" si="0">SUM(D4)</f>
        <v>1068436</v>
      </c>
      <c r="E3" s="47">
        <f t="shared" si="0"/>
        <v>0</v>
      </c>
      <c r="F3" s="47">
        <f t="shared" si="0"/>
        <v>5000</v>
      </c>
      <c r="G3" s="47">
        <f t="shared" si="0"/>
        <v>0</v>
      </c>
      <c r="H3" s="47">
        <f t="shared" si="0"/>
        <v>8000</v>
      </c>
      <c r="I3" s="47">
        <f t="shared" si="0"/>
        <v>43000</v>
      </c>
      <c r="J3" s="47">
        <f t="shared" si="0"/>
        <v>400416</v>
      </c>
      <c r="K3" s="47">
        <f t="shared" si="0"/>
        <v>177390</v>
      </c>
      <c r="L3" s="47">
        <f t="shared" si="0"/>
        <v>6000</v>
      </c>
      <c r="M3" s="47">
        <f t="shared" si="0"/>
        <v>0</v>
      </c>
      <c r="N3" s="47">
        <f t="shared" si="0"/>
        <v>0</v>
      </c>
      <c r="O3" s="47">
        <f t="shared" si="0"/>
        <v>0</v>
      </c>
      <c r="P3" s="47">
        <f t="shared" si="0"/>
        <v>0</v>
      </c>
      <c r="Q3" s="48">
        <f t="shared" si="0"/>
        <v>1708242</v>
      </c>
    </row>
    <row r="4" spans="1:17" ht="15" x14ac:dyDescent="0.25">
      <c r="A4" s="91" t="s">
        <v>1</v>
      </c>
      <c r="B4" s="92"/>
      <c r="C4" s="92"/>
      <c r="D4" s="49">
        <f t="shared" ref="D4:Q4" si="1">SUM(D5,D79,D107)</f>
        <v>1068436</v>
      </c>
      <c r="E4" s="49">
        <f t="shared" si="1"/>
        <v>0</v>
      </c>
      <c r="F4" s="49">
        <f t="shared" si="1"/>
        <v>5000</v>
      </c>
      <c r="G4" s="49">
        <f t="shared" si="1"/>
        <v>0</v>
      </c>
      <c r="H4" s="49">
        <f t="shared" si="1"/>
        <v>8000</v>
      </c>
      <c r="I4" s="49">
        <f t="shared" si="1"/>
        <v>43000</v>
      </c>
      <c r="J4" s="49">
        <f t="shared" si="1"/>
        <v>400416</v>
      </c>
      <c r="K4" s="49">
        <f t="shared" si="1"/>
        <v>177390</v>
      </c>
      <c r="L4" s="49">
        <f t="shared" si="1"/>
        <v>6000</v>
      </c>
      <c r="M4" s="49">
        <f t="shared" si="1"/>
        <v>0</v>
      </c>
      <c r="N4" s="49">
        <f t="shared" si="1"/>
        <v>0</v>
      </c>
      <c r="O4" s="49">
        <f t="shared" si="1"/>
        <v>0</v>
      </c>
      <c r="P4" s="49">
        <f t="shared" si="1"/>
        <v>0</v>
      </c>
      <c r="Q4" s="50">
        <f t="shared" si="1"/>
        <v>1708242</v>
      </c>
    </row>
    <row r="5" spans="1:17" ht="15" x14ac:dyDescent="0.25">
      <c r="A5" s="91" t="s">
        <v>2</v>
      </c>
      <c r="B5" s="92"/>
      <c r="C5" s="92"/>
      <c r="D5" s="49">
        <f t="shared" ref="D5:Q5" si="2">SUM(D6)</f>
        <v>612656</v>
      </c>
      <c r="E5" s="49">
        <f t="shared" si="2"/>
        <v>0</v>
      </c>
      <c r="F5" s="49">
        <f t="shared" si="2"/>
        <v>5000</v>
      </c>
      <c r="G5" s="49">
        <f t="shared" si="2"/>
        <v>0</v>
      </c>
      <c r="H5" s="49">
        <f t="shared" si="2"/>
        <v>8000</v>
      </c>
      <c r="I5" s="49">
        <f t="shared" si="2"/>
        <v>43000</v>
      </c>
      <c r="J5" s="49">
        <f t="shared" si="2"/>
        <v>361320</v>
      </c>
      <c r="K5" s="49">
        <f t="shared" si="2"/>
        <v>177390</v>
      </c>
      <c r="L5" s="49">
        <f t="shared" si="2"/>
        <v>6000</v>
      </c>
      <c r="M5" s="49">
        <f t="shared" si="2"/>
        <v>0</v>
      </c>
      <c r="N5" s="49">
        <f t="shared" si="2"/>
        <v>0</v>
      </c>
      <c r="O5" s="49">
        <f t="shared" si="2"/>
        <v>0</v>
      </c>
      <c r="P5" s="49">
        <f t="shared" si="2"/>
        <v>0</v>
      </c>
      <c r="Q5" s="50">
        <f t="shared" si="2"/>
        <v>1213366</v>
      </c>
    </row>
    <row r="6" spans="1:17" ht="15" x14ac:dyDescent="0.25">
      <c r="A6" s="91" t="s">
        <v>3</v>
      </c>
      <c r="B6" s="92"/>
      <c r="C6" s="92"/>
      <c r="D6" s="49">
        <f t="shared" ref="D6:Q6" si="3">SUM(D7,D9,D68,D75)</f>
        <v>612656</v>
      </c>
      <c r="E6" s="49">
        <f t="shared" si="3"/>
        <v>0</v>
      </c>
      <c r="F6" s="49">
        <f t="shared" si="3"/>
        <v>5000</v>
      </c>
      <c r="G6" s="49">
        <f t="shared" si="3"/>
        <v>0</v>
      </c>
      <c r="H6" s="49">
        <f t="shared" si="3"/>
        <v>8000</v>
      </c>
      <c r="I6" s="49">
        <f t="shared" si="3"/>
        <v>43000</v>
      </c>
      <c r="J6" s="49">
        <f t="shared" si="3"/>
        <v>361320</v>
      </c>
      <c r="K6" s="49">
        <f t="shared" si="3"/>
        <v>177390</v>
      </c>
      <c r="L6" s="49">
        <f t="shared" si="3"/>
        <v>6000</v>
      </c>
      <c r="M6" s="49">
        <f t="shared" si="3"/>
        <v>0</v>
      </c>
      <c r="N6" s="49">
        <f t="shared" si="3"/>
        <v>0</v>
      </c>
      <c r="O6" s="49">
        <f t="shared" si="3"/>
        <v>0</v>
      </c>
      <c r="P6" s="49">
        <f t="shared" si="3"/>
        <v>0</v>
      </c>
      <c r="Q6" s="50">
        <f t="shared" si="3"/>
        <v>1213366</v>
      </c>
    </row>
    <row r="7" spans="1:17" ht="15" x14ac:dyDescent="0.25">
      <c r="A7" s="91" t="s">
        <v>2278</v>
      </c>
      <c r="B7" s="92"/>
      <c r="C7" s="92"/>
      <c r="D7" s="49">
        <f t="shared" ref="D7:Q7" si="4">SUM(D8)</f>
        <v>0</v>
      </c>
      <c r="E7" s="49">
        <f t="shared" si="4"/>
        <v>0</v>
      </c>
      <c r="F7" s="49">
        <f t="shared" si="4"/>
        <v>5000</v>
      </c>
      <c r="G7" s="49">
        <f t="shared" si="4"/>
        <v>0</v>
      </c>
      <c r="H7" s="49">
        <f t="shared" si="4"/>
        <v>0</v>
      </c>
      <c r="I7" s="49">
        <f t="shared" si="4"/>
        <v>0</v>
      </c>
      <c r="J7" s="49">
        <f t="shared" si="4"/>
        <v>0</v>
      </c>
      <c r="K7" s="49">
        <f t="shared" si="4"/>
        <v>0</v>
      </c>
      <c r="L7" s="49">
        <f t="shared" si="4"/>
        <v>0</v>
      </c>
      <c r="M7" s="49">
        <f t="shared" si="4"/>
        <v>0</v>
      </c>
      <c r="N7" s="49">
        <f t="shared" si="4"/>
        <v>0</v>
      </c>
      <c r="O7" s="49">
        <f t="shared" si="4"/>
        <v>0</v>
      </c>
      <c r="P7" s="49">
        <f t="shared" si="4"/>
        <v>0</v>
      </c>
      <c r="Q7" s="50">
        <f t="shared" si="4"/>
        <v>5000</v>
      </c>
    </row>
    <row r="8" spans="1:17" x14ac:dyDescent="0.2">
      <c r="A8" s="51"/>
      <c r="B8" s="52" t="s">
        <v>2279</v>
      </c>
      <c r="C8" s="53" t="s">
        <v>2280</v>
      </c>
      <c r="D8" s="5"/>
      <c r="E8" s="5"/>
      <c r="F8" s="5">
        <v>5000</v>
      </c>
      <c r="G8" s="5"/>
      <c r="H8" s="5"/>
      <c r="I8" s="5"/>
      <c r="J8" s="5"/>
      <c r="K8" s="5"/>
      <c r="L8" s="5"/>
      <c r="M8" s="5"/>
      <c r="N8" s="5"/>
      <c r="O8" s="5"/>
      <c r="P8" s="5"/>
      <c r="Q8" s="6">
        <f>D8+E8+F8+G8+H8+I8+J8+K8+L8+M8+N8+O8+P8</f>
        <v>5000</v>
      </c>
    </row>
    <row r="9" spans="1:17" ht="15" x14ac:dyDescent="0.25">
      <c r="A9" s="91" t="s">
        <v>4</v>
      </c>
      <c r="B9" s="92"/>
      <c r="C9" s="92"/>
      <c r="D9" s="49">
        <f t="shared" ref="D9:Q9" si="5">SUM(D10:D67)</f>
        <v>537000</v>
      </c>
      <c r="E9" s="49">
        <f t="shared" si="5"/>
        <v>0</v>
      </c>
      <c r="F9" s="49">
        <f t="shared" si="5"/>
        <v>0</v>
      </c>
      <c r="G9" s="49">
        <f t="shared" si="5"/>
        <v>0</v>
      </c>
      <c r="H9" s="49">
        <f t="shared" si="5"/>
        <v>0</v>
      </c>
      <c r="I9" s="49">
        <f t="shared" si="5"/>
        <v>0</v>
      </c>
      <c r="J9" s="49">
        <f t="shared" si="5"/>
        <v>330820</v>
      </c>
      <c r="K9" s="49">
        <f t="shared" si="5"/>
        <v>177390</v>
      </c>
      <c r="L9" s="49">
        <f t="shared" si="5"/>
        <v>6000</v>
      </c>
      <c r="M9" s="49">
        <f t="shared" si="5"/>
        <v>0</v>
      </c>
      <c r="N9" s="49">
        <f t="shared" si="5"/>
        <v>0</v>
      </c>
      <c r="O9" s="49">
        <f t="shared" si="5"/>
        <v>0</v>
      </c>
      <c r="P9" s="49">
        <f t="shared" si="5"/>
        <v>0</v>
      </c>
      <c r="Q9" s="50">
        <f t="shared" si="5"/>
        <v>1051210</v>
      </c>
    </row>
    <row r="10" spans="1:17" x14ac:dyDescent="0.2">
      <c r="A10" s="51"/>
      <c r="B10" s="52" t="s">
        <v>5</v>
      </c>
      <c r="C10" s="53" t="s">
        <v>6</v>
      </c>
      <c r="D10" s="5">
        <v>15000</v>
      </c>
      <c r="E10" s="5"/>
      <c r="F10" s="5"/>
      <c r="G10" s="5"/>
      <c r="H10" s="5"/>
      <c r="I10" s="5"/>
      <c r="J10" s="5"/>
      <c r="K10" s="5">
        <v>680</v>
      </c>
      <c r="L10" s="5">
        <v>6000</v>
      </c>
      <c r="M10" s="5"/>
      <c r="N10" s="5"/>
      <c r="O10" s="5"/>
      <c r="P10" s="5"/>
      <c r="Q10" s="6">
        <f t="shared" ref="Q10:Q41" si="6">D10+E10+F10+G10+H10+I10+J10+K10+L10+M10+N10+O10+P10</f>
        <v>21680</v>
      </c>
    </row>
    <row r="11" spans="1:17" x14ac:dyDescent="0.2">
      <c r="A11" s="51"/>
      <c r="B11" s="52" t="s">
        <v>2244</v>
      </c>
      <c r="C11" s="53" t="s">
        <v>2245</v>
      </c>
      <c r="D11" s="5">
        <v>1500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>
        <f t="shared" si="6"/>
        <v>1500</v>
      </c>
    </row>
    <row r="12" spans="1:17" x14ac:dyDescent="0.2">
      <c r="A12" s="51"/>
      <c r="B12" s="52" t="s">
        <v>7</v>
      </c>
      <c r="C12" s="53" t="s">
        <v>8</v>
      </c>
      <c r="D12" s="5">
        <v>15000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>
        <f t="shared" si="6"/>
        <v>15000</v>
      </c>
    </row>
    <row r="13" spans="1:17" x14ac:dyDescent="0.2">
      <c r="A13" s="51"/>
      <c r="B13" s="52" t="s">
        <v>2246</v>
      </c>
      <c r="C13" s="53" t="s">
        <v>2247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>
        <f t="shared" si="6"/>
        <v>0</v>
      </c>
    </row>
    <row r="14" spans="1:17" x14ac:dyDescent="0.2">
      <c r="A14" s="51"/>
      <c r="B14" s="52" t="s">
        <v>9</v>
      </c>
      <c r="C14" s="53" t="s">
        <v>10</v>
      </c>
      <c r="D14" s="5">
        <v>12000</v>
      </c>
      <c r="E14" s="5"/>
      <c r="F14" s="5"/>
      <c r="G14" s="5"/>
      <c r="H14" s="5"/>
      <c r="I14" s="5"/>
      <c r="J14" s="5"/>
      <c r="K14" s="5">
        <v>5000</v>
      </c>
      <c r="L14" s="5"/>
      <c r="M14" s="5"/>
      <c r="N14" s="5"/>
      <c r="O14" s="5"/>
      <c r="P14" s="5"/>
      <c r="Q14" s="6">
        <f t="shared" si="6"/>
        <v>17000</v>
      </c>
    </row>
    <row r="15" spans="1:17" x14ac:dyDescent="0.2">
      <c r="A15" s="51"/>
      <c r="B15" s="52" t="s">
        <v>2248</v>
      </c>
      <c r="C15" s="53" t="s">
        <v>2249</v>
      </c>
      <c r="D15" s="5">
        <v>300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>
        <f t="shared" si="6"/>
        <v>300</v>
      </c>
    </row>
    <row r="16" spans="1:17" x14ac:dyDescent="0.2">
      <c r="A16" s="51"/>
      <c r="B16" s="52" t="s">
        <v>11</v>
      </c>
      <c r="C16" s="53" t="s">
        <v>12</v>
      </c>
      <c r="D16" s="5">
        <v>4000</v>
      </c>
      <c r="E16" s="5"/>
      <c r="F16" s="5"/>
      <c r="G16" s="5"/>
      <c r="H16" s="5"/>
      <c r="I16" s="5"/>
      <c r="J16" s="5"/>
      <c r="K16" s="5">
        <v>109210</v>
      </c>
      <c r="L16" s="5"/>
      <c r="M16" s="5"/>
      <c r="N16" s="5"/>
      <c r="O16" s="5"/>
      <c r="P16" s="5"/>
      <c r="Q16" s="6">
        <f t="shared" si="6"/>
        <v>113210</v>
      </c>
    </row>
    <row r="17" spans="1:17" x14ac:dyDescent="0.2">
      <c r="A17" s="51"/>
      <c r="B17" s="52" t="s">
        <v>2250</v>
      </c>
      <c r="C17" s="53" t="s">
        <v>2251</v>
      </c>
      <c r="D17" s="5">
        <v>500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>
        <f t="shared" si="6"/>
        <v>500</v>
      </c>
    </row>
    <row r="18" spans="1:17" x14ac:dyDescent="0.2">
      <c r="A18" s="51"/>
      <c r="B18" s="52" t="s">
        <v>2281</v>
      </c>
      <c r="C18" s="53" t="s">
        <v>2282</v>
      </c>
      <c r="D18" s="5">
        <v>500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>
        <f t="shared" si="6"/>
        <v>500</v>
      </c>
    </row>
    <row r="19" spans="1:17" x14ac:dyDescent="0.2">
      <c r="A19" s="51"/>
      <c r="B19" s="52" t="s">
        <v>13</v>
      </c>
      <c r="C19" s="53" t="s">
        <v>14</v>
      </c>
      <c r="D19" s="5">
        <v>20000</v>
      </c>
      <c r="E19" s="5"/>
      <c r="F19" s="5"/>
      <c r="G19" s="5"/>
      <c r="H19" s="5"/>
      <c r="I19" s="5"/>
      <c r="J19" s="5"/>
      <c r="K19" s="5">
        <v>1000</v>
      </c>
      <c r="L19" s="5"/>
      <c r="M19" s="5"/>
      <c r="N19" s="5"/>
      <c r="O19" s="5"/>
      <c r="P19" s="5"/>
      <c r="Q19" s="6">
        <f t="shared" si="6"/>
        <v>21000</v>
      </c>
    </row>
    <row r="20" spans="1:17" x14ac:dyDescent="0.2">
      <c r="A20" s="51"/>
      <c r="B20" s="52" t="s">
        <v>15</v>
      </c>
      <c r="C20" s="53" t="s">
        <v>16</v>
      </c>
      <c r="D20" s="5">
        <v>6000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>
        <f t="shared" si="6"/>
        <v>6000</v>
      </c>
    </row>
    <row r="21" spans="1:17" x14ac:dyDescent="0.2">
      <c r="A21" s="51"/>
      <c r="B21" s="52" t="s">
        <v>17</v>
      </c>
      <c r="C21" s="53" t="s">
        <v>18</v>
      </c>
      <c r="D21" s="5">
        <v>17000</v>
      </c>
      <c r="E21" s="5"/>
      <c r="F21" s="5"/>
      <c r="G21" s="5"/>
      <c r="H21" s="5"/>
      <c r="I21" s="5"/>
      <c r="J21" s="5">
        <v>7000</v>
      </c>
      <c r="K21" s="5"/>
      <c r="L21" s="5"/>
      <c r="M21" s="5"/>
      <c r="N21" s="5"/>
      <c r="O21" s="5"/>
      <c r="P21" s="5"/>
      <c r="Q21" s="6">
        <f t="shared" si="6"/>
        <v>24000</v>
      </c>
    </row>
    <row r="22" spans="1:17" x14ac:dyDescent="0.2">
      <c r="A22" s="51"/>
      <c r="B22" s="52" t="s">
        <v>2252</v>
      </c>
      <c r="C22" s="53" t="s">
        <v>2253</v>
      </c>
      <c r="D22" s="5">
        <v>9000</v>
      </c>
      <c r="E22" s="5"/>
      <c r="F22" s="5"/>
      <c r="G22" s="5"/>
      <c r="H22" s="5"/>
      <c r="I22" s="5"/>
      <c r="J22" s="5">
        <v>3000</v>
      </c>
      <c r="K22" s="5"/>
      <c r="L22" s="5"/>
      <c r="M22" s="5"/>
      <c r="N22" s="5"/>
      <c r="O22" s="5"/>
      <c r="P22" s="5"/>
      <c r="Q22" s="6">
        <f t="shared" si="6"/>
        <v>12000</v>
      </c>
    </row>
    <row r="23" spans="1:17" x14ac:dyDescent="0.2">
      <c r="A23" s="51"/>
      <c r="B23" s="52" t="s">
        <v>19</v>
      </c>
      <c r="C23" s="53" t="s">
        <v>20</v>
      </c>
      <c r="D23" s="5">
        <v>10000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6">
        <f t="shared" si="6"/>
        <v>10000</v>
      </c>
    </row>
    <row r="24" spans="1:17" x14ac:dyDescent="0.2">
      <c r="A24" s="51"/>
      <c r="B24" s="52" t="s">
        <v>2283</v>
      </c>
      <c r="C24" s="53" t="s">
        <v>2284</v>
      </c>
      <c r="D24" s="5">
        <v>4000</v>
      </c>
      <c r="E24" s="5"/>
      <c r="F24" s="5"/>
      <c r="G24" s="5"/>
      <c r="H24" s="5"/>
      <c r="I24" s="5"/>
      <c r="J24" s="5">
        <v>243000</v>
      </c>
      <c r="K24" s="5"/>
      <c r="L24" s="5"/>
      <c r="M24" s="5"/>
      <c r="N24" s="5"/>
      <c r="O24" s="5"/>
      <c r="P24" s="5"/>
      <c r="Q24" s="6">
        <f t="shared" si="6"/>
        <v>247000</v>
      </c>
    </row>
    <row r="25" spans="1:17" x14ac:dyDescent="0.2">
      <c r="A25" s="51"/>
      <c r="B25" s="52" t="s">
        <v>21</v>
      </c>
      <c r="C25" s="53" t="s">
        <v>22</v>
      </c>
      <c r="D25" s="5">
        <v>60000</v>
      </c>
      <c r="E25" s="5"/>
      <c r="F25" s="5"/>
      <c r="G25" s="5"/>
      <c r="H25" s="5"/>
      <c r="I25" s="5"/>
      <c r="J25" s="5">
        <v>20000</v>
      </c>
      <c r="K25" s="5"/>
      <c r="L25" s="5"/>
      <c r="M25" s="5"/>
      <c r="N25" s="5"/>
      <c r="O25" s="5"/>
      <c r="P25" s="5"/>
      <c r="Q25" s="6">
        <f t="shared" si="6"/>
        <v>80000</v>
      </c>
    </row>
    <row r="26" spans="1:17" x14ac:dyDescent="0.2">
      <c r="A26" s="51"/>
      <c r="B26" s="52" t="s">
        <v>23</v>
      </c>
      <c r="C26" s="53" t="s">
        <v>24</v>
      </c>
      <c r="D26" s="5">
        <v>65000</v>
      </c>
      <c r="E26" s="5"/>
      <c r="F26" s="5"/>
      <c r="G26" s="5"/>
      <c r="H26" s="5"/>
      <c r="I26" s="5"/>
      <c r="J26" s="5">
        <v>6000</v>
      </c>
      <c r="K26" s="5"/>
      <c r="L26" s="5"/>
      <c r="M26" s="5"/>
      <c r="N26" s="5"/>
      <c r="O26" s="5"/>
      <c r="P26" s="5"/>
      <c r="Q26" s="6">
        <f t="shared" si="6"/>
        <v>71000</v>
      </c>
    </row>
    <row r="27" spans="1:17" x14ac:dyDescent="0.2">
      <c r="A27" s="51"/>
      <c r="B27" s="52" t="s">
        <v>2285</v>
      </c>
      <c r="C27" s="53" t="s">
        <v>2286</v>
      </c>
      <c r="D27" s="5">
        <v>4000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>
        <f t="shared" si="6"/>
        <v>4000</v>
      </c>
    </row>
    <row r="28" spans="1:17" x14ac:dyDescent="0.2">
      <c r="A28" s="51"/>
      <c r="B28" s="52" t="s">
        <v>25</v>
      </c>
      <c r="C28" s="53" t="s">
        <v>26</v>
      </c>
      <c r="D28" s="5">
        <v>25000</v>
      </c>
      <c r="E28" s="5"/>
      <c r="F28" s="5"/>
      <c r="G28" s="5"/>
      <c r="H28" s="5"/>
      <c r="I28" s="5"/>
      <c r="J28" s="5">
        <v>16000</v>
      </c>
      <c r="K28" s="5"/>
      <c r="L28" s="5"/>
      <c r="M28" s="5"/>
      <c r="N28" s="5"/>
      <c r="O28" s="5"/>
      <c r="P28" s="5"/>
      <c r="Q28" s="6">
        <f t="shared" si="6"/>
        <v>41000</v>
      </c>
    </row>
    <row r="29" spans="1:17" x14ac:dyDescent="0.2">
      <c r="A29" s="51"/>
      <c r="B29" s="52" t="s">
        <v>2287</v>
      </c>
      <c r="C29" s="53" t="s">
        <v>2288</v>
      </c>
      <c r="D29" s="5">
        <v>5000</v>
      </c>
      <c r="E29" s="5"/>
      <c r="F29" s="5"/>
      <c r="G29" s="5"/>
      <c r="H29" s="5"/>
      <c r="I29" s="5"/>
      <c r="J29" s="5">
        <v>1500</v>
      </c>
      <c r="K29" s="5"/>
      <c r="L29" s="5"/>
      <c r="M29" s="5"/>
      <c r="N29" s="5"/>
      <c r="O29" s="5"/>
      <c r="P29" s="5"/>
      <c r="Q29" s="6">
        <f t="shared" si="6"/>
        <v>6500</v>
      </c>
    </row>
    <row r="30" spans="1:17" x14ac:dyDescent="0.2">
      <c r="A30" s="51"/>
      <c r="B30" s="52" t="s">
        <v>27</v>
      </c>
      <c r="C30" s="53" t="s">
        <v>28</v>
      </c>
      <c r="D30" s="5">
        <v>20000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6">
        <f t="shared" si="6"/>
        <v>20000</v>
      </c>
    </row>
    <row r="31" spans="1:17" x14ac:dyDescent="0.2">
      <c r="A31" s="51"/>
      <c r="B31" s="52" t="s">
        <v>2289</v>
      </c>
      <c r="C31" s="53" t="s">
        <v>2290</v>
      </c>
      <c r="D31" s="5">
        <v>50000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>
        <f t="shared" si="6"/>
        <v>50000</v>
      </c>
    </row>
    <row r="32" spans="1:17" x14ac:dyDescent="0.2">
      <c r="A32" s="51"/>
      <c r="B32" s="52" t="s">
        <v>29</v>
      </c>
      <c r="C32" s="53" t="s">
        <v>30</v>
      </c>
      <c r="D32" s="5">
        <v>2500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>
        <f t="shared" si="6"/>
        <v>2500</v>
      </c>
    </row>
    <row r="33" spans="1:17" x14ac:dyDescent="0.2">
      <c r="A33" s="51"/>
      <c r="B33" s="52" t="s">
        <v>31</v>
      </c>
      <c r="C33" s="53" t="s">
        <v>32</v>
      </c>
      <c r="D33" s="5">
        <v>23000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>
        <f t="shared" si="6"/>
        <v>23000</v>
      </c>
    </row>
    <row r="34" spans="1:17" x14ac:dyDescent="0.2">
      <c r="A34" s="51"/>
      <c r="B34" s="52" t="s">
        <v>2291</v>
      </c>
      <c r="C34" s="53" t="s">
        <v>2292</v>
      </c>
      <c r="D34" s="5">
        <v>1920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>
        <f t="shared" si="6"/>
        <v>1920</v>
      </c>
    </row>
    <row r="35" spans="1:17" x14ac:dyDescent="0.2">
      <c r="A35" s="51"/>
      <c r="B35" s="52" t="s">
        <v>2240</v>
      </c>
      <c r="C35" s="53" t="s">
        <v>2241</v>
      </c>
      <c r="D35" s="5">
        <v>1500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>
        <f t="shared" si="6"/>
        <v>1500</v>
      </c>
    </row>
    <row r="36" spans="1:17" x14ac:dyDescent="0.2">
      <c r="A36" s="51"/>
      <c r="B36" s="52" t="s">
        <v>33</v>
      </c>
      <c r="C36" s="53" t="s">
        <v>34</v>
      </c>
      <c r="D36" s="5">
        <v>15000</v>
      </c>
      <c r="E36" s="5"/>
      <c r="F36" s="5"/>
      <c r="G36" s="5"/>
      <c r="H36" s="5"/>
      <c r="I36" s="5"/>
      <c r="J36" s="5">
        <v>5000</v>
      </c>
      <c r="K36" s="5"/>
      <c r="L36" s="5"/>
      <c r="M36" s="5"/>
      <c r="N36" s="5"/>
      <c r="O36" s="5"/>
      <c r="P36" s="5"/>
      <c r="Q36" s="6">
        <f t="shared" si="6"/>
        <v>20000</v>
      </c>
    </row>
    <row r="37" spans="1:17" x14ac:dyDescent="0.2">
      <c r="A37" s="51"/>
      <c r="B37" s="52" t="s">
        <v>35</v>
      </c>
      <c r="C37" s="53" t="s">
        <v>36</v>
      </c>
      <c r="D37" s="5">
        <v>6700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6">
        <f t="shared" si="6"/>
        <v>6700</v>
      </c>
    </row>
    <row r="38" spans="1:17" x14ac:dyDescent="0.2">
      <c r="A38" s="51"/>
      <c r="B38" s="52" t="s">
        <v>2293</v>
      </c>
      <c r="C38" s="53" t="s">
        <v>2294</v>
      </c>
      <c r="D38" s="5">
        <v>1000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>
        <f t="shared" si="6"/>
        <v>1000</v>
      </c>
    </row>
    <row r="39" spans="1:17" x14ac:dyDescent="0.2">
      <c r="A39" s="51"/>
      <c r="B39" s="52" t="s">
        <v>37</v>
      </c>
      <c r="C39" s="53" t="s">
        <v>38</v>
      </c>
      <c r="D39" s="5">
        <v>29500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>
        <f t="shared" si="6"/>
        <v>29500</v>
      </c>
    </row>
    <row r="40" spans="1:17" x14ac:dyDescent="0.2">
      <c r="A40" s="51"/>
      <c r="B40" s="52" t="s">
        <v>39</v>
      </c>
      <c r="C40" s="53" t="s">
        <v>40</v>
      </c>
      <c r="D40" s="5">
        <v>9000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>
        <f t="shared" si="6"/>
        <v>9000</v>
      </c>
    </row>
    <row r="41" spans="1:17" x14ac:dyDescent="0.2">
      <c r="A41" s="51"/>
      <c r="B41" s="52" t="s">
        <v>2295</v>
      </c>
      <c r="C41" s="53" t="s">
        <v>2296</v>
      </c>
      <c r="D41" s="5">
        <v>200</v>
      </c>
      <c r="E41" s="5"/>
      <c r="F41" s="5"/>
      <c r="G41" s="5"/>
      <c r="H41" s="5"/>
      <c r="I41" s="5"/>
      <c r="J41" s="5">
        <v>2000</v>
      </c>
      <c r="K41" s="5"/>
      <c r="L41" s="5"/>
      <c r="M41" s="5"/>
      <c r="N41" s="5"/>
      <c r="O41" s="5"/>
      <c r="P41" s="5"/>
      <c r="Q41" s="6">
        <f t="shared" si="6"/>
        <v>2200</v>
      </c>
    </row>
    <row r="42" spans="1:17" x14ac:dyDescent="0.2">
      <c r="A42" s="51"/>
      <c r="B42" s="52" t="s">
        <v>2254</v>
      </c>
      <c r="C42" s="53" t="s">
        <v>2255</v>
      </c>
      <c r="D42" s="5">
        <v>100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>
        <f t="shared" ref="Q42:Q67" si="7">D42+E42+F42+G42+H42+I42+J42+K42+L42+M42+N42+O42+P42</f>
        <v>100</v>
      </c>
    </row>
    <row r="43" spans="1:17" x14ac:dyDescent="0.2">
      <c r="A43" s="51"/>
      <c r="B43" s="52" t="s">
        <v>2256</v>
      </c>
      <c r="C43" s="53" t="s">
        <v>2257</v>
      </c>
      <c r="D43" s="5">
        <v>200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>
        <f t="shared" si="7"/>
        <v>200</v>
      </c>
    </row>
    <row r="44" spans="1:17" x14ac:dyDescent="0.2">
      <c r="A44" s="51"/>
      <c r="B44" s="52" t="s">
        <v>2297</v>
      </c>
      <c r="C44" s="53" t="s">
        <v>2298</v>
      </c>
      <c r="D44" s="5">
        <v>200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>
        <f t="shared" si="7"/>
        <v>200</v>
      </c>
    </row>
    <row r="45" spans="1:17" x14ac:dyDescent="0.2">
      <c r="A45" s="51"/>
      <c r="B45" s="52" t="s">
        <v>2230</v>
      </c>
      <c r="C45" s="53" t="s">
        <v>2231</v>
      </c>
      <c r="D45" s="5">
        <v>18000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>
        <f t="shared" si="7"/>
        <v>18000</v>
      </c>
    </row>
    <row r="46" spans="1:17" x14ac:dyDescent="0.2">
      <c r="A46" s="51"/>
      <c r="B46" s="52" t="s">
        <v>2258</v>
      </c>
      <c r="C46" s="53" t="s">
        <v>2259</v>
      </c>
      <c r="D46" s="5">
        <v>1000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>
        <f t="shared" si="7"/>
        <v>1000</v>
      </c>
    </row>
    <row r="47" spans="1:17" x14ac:dyDescent="0.2">
      <c r="A47" s="51"/>
      <c r="B47" s="52" t="s">
        <v>2242</v>
      </c>
      <c r="C47" s="53" t="s">
        <v>2243</v>
      </c>
      <c r="D47" s="5">
        <v>100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>
        <f t="shared" si="7"/>
        <v>100</v>
      </c>
    </row>
    <row r="48" spans="1:17" x14ac:dyDescent="0.2">
      <c r="A48" s="51"/>
      <c r="B48" s="52" t="s">
        <v>41</v>
      </c>
      <c r="C48" s="53" t="s">
        <v>42</v>
      </c>
      <c r="D48" s="5">
        <v>11000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>
        <f t="shared" si="7"/>
        <v>11000</v>
      </c>
    </row>
    <row r="49" spans="1:17" x14ac:dyDescent="0.2">
      <c r="A49" s="51"/>
      <c r="B49" s="52" t="s">
        <v>2260</v>
      </c>
      <c r="C49" s="53" t="s">
        <v>2261</v>
      </c>
      <c r="D49" s="5">
        <v>500</v>
      </c>
      <c r="E49" s="5"/>
      <c r="F49" s="5"/>
      <c r="G49" s="5"/>
      <c r="H49" s="5"/>
      <c r="I49" s="5"/>
      <c r="J49" s="5"/>
      <c r="K49" s="5">
        <v>600</v>
      </c>
      <c r="L49" s="5"/>
      <c r="M49" s="5"/>
      <c r="N49" s="5"/>
      <c r="O49" s="5"/>
      <c r="P49" s="5"/>
      <c r="Q49" s="6">
        <f t="shared" si="7"/>
        <v>1100</v>
      </c>
    </row>
    <row r="50" spans="1:17" x14ac:dyDescent="0.2">
      <c r="A50" s="51"/>
      <c r="B50" s="52" t="s">
        <v>2262</v>
      </c>
      <c r="C50" s="53" t="s">
        <v>2263</v>
      </c>
      <c r="D50" s="5">
        <v>200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6">
        <f t="shared" si="7"/>
        <v>200</v>
      </c>
    </row>
    <row r="51" spans="1:17" x14ac:dyDescent="0.2">
      <c r="A51" s="51"/>
      <c r="B51" s="52" t="s">
        <v>2299</v>
      </c>
      <c r="C51" s="53" t="s">
        <v>2300</v>
      </c>
      <c r="D51" s="5">
        <v>3000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6">
        <f t="shared" si="7"/>
        <v>3000</v>
      </c>
    </row>
    <row r="52" spans="1:17" x14ac:dyDescent="0.2">
      <c r="A52" s="51"/>
      <c r="B52" s="52" t="s">
        <v>2264</v>
      </c>
      <c r="C52" s="53" t="s">
        <v>2265</v>
      </c>
      <c r="D52" s="5">
        <v>200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6">
        <f t="shared" si="7"/>
        <v>200</v>
      </c>
    </row>
    <row r="53" spans="1:17" x14ac:dyDescent="0.2">
      <c r="A53" s="51"/>
      <c r="B53" s="52" t="s">
        <v>2301</v>
      </c>
      <c r="C53" s="53" t="s">
        <v>2302</v>
      </c>
      <c r="D53" s="5">
        <v>4125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6">
        <f t="shared" si="7"/>
        <v>4125</v>
      </c>
    </row>
    <row r="54" spans="1:17" x14ac:dyDescent="0.2">
      <c r="A54" s="51"/>
      <c r="B54" s="52" t="s">
        <v>2303</v>
      </c>
      <c r="C54" s="53" t="s">
        <v>2304</v>
      </c>
      <c r="D54" s="5">
        <v>100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6">
        <f t="shared" si="7"/>
        <v>100</v>
      </c>
    </row>
    <row r="55" spans="1:17" x14ac:dyDescent="0.2">
      <c r="A55" s="51"/>
      <c r="B55" s="52" t="s">
        <v>43</v>
      </c>
      <c r="C55" s="53" t="s">
        <v>44</v>
      </c>
      <c r="D55" s="5">
        <v>12455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6">
        <f t="shared" si="7"/>
        <v>12455</v>
      </c>
    </row>
    <row r="56" spans="1:17" x14ac:dyDescent="0.2">
      <c r="A56" s="51"/>
      <c r="B56" s="52" t="s">
        <v>2266</v>
      </c>
      <c r="C56" s="53" t="s">
        <v>2267</v>
      </c>
      <c r="D56" s="5">
        <v>500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6">
        <f t="shared" si="7"/>
        <v>500</v>
      </c>
    </row>
    <row r="57" spans="1:17" x14ac:dyDescent="0.2">
      <c r="A57" s="51"/>
      <c r="B57" s="52" t="s">
        <v>2268</v>
      </c>
      <c r="C57" s="53" t="s">
        <v>2269</v>
      </c>
      <c r="D57" s="5"/>
      <c r="E57" s="5"/>
      <c r="F57" s="5"/>
      <c r="G57" s="5"/>
      <c r="H57" s="5"/>
      <c r="I57" s="5"/>
      <c r="J57" s="5">
        <v>7320</v>
      </c>
      <c r="K57" s="5"/>
      <c r="L57" s="5"/>
      <c r="M57" s="5"/>
      <c r="N57" s="5"/>
      <c r="O57" s="5"/>
      <c r="P57" s="5"/>
      <c r="Q57" s="6">
        <f t="shared" si="7"/>
        <v>7320</v>
      </c>
    </row>
    <row r="58" spans="1:17" x14ac:dyDescent="0.2">
      <c r="A58" s="51"/>
      <c r="B58" s="52" t="s">
        <v>2270</v>
      </c>
      <c r="C58" s="53" t="s">
        <v>2271</v>
      </c>
      <c r="D58" s="5">
        <v>5800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6">
        <f t="shared" si="7"/>
        <v>5800</v>
      </c>
    </row>
    <row r="59" spans="1:17" x14ac:dyDescent="0.2">
      <c r="A59" s="51"/>
      <c r="B59" s="52" t="s">
        <v>2305</v>
      </c>
      <c r="C59" s="53" t="s">
        <v>2306</v>
      </c>
      <c r="D59" s="5">
        <v>5000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6">
        <f t="shared" si="7"/>
        <v>5000</v>
      </c>
    </row>
    <row r="60" spans="1:17" x14ac:dyDescent="0.2">
      <c r="A60" s="51"/>
      <c r="B60" s="52" t="s">
        <v>45</v>
      </c>
      <c r="C60" s="53" t="s">
        <v>46</v>
      </c>
      <c r="D60" s="5">
        <v>10000</v>
      </c>
      <c r="E60" s="5"/>
      <c r="F60" s="5"/>
      <c r="G60" s="5"/>
      <c r="H60" s="5"/>
      <c r="I60" s="5"/>
      <c r="J60" s="5"/>
      <c r="K60" s="5">
        <v>6000</v>
      </c>
      <c r="L60" s="5"/>
      <c r="M60" s="5"/>
      <c r="N60" s="5"/>
      <c r="O60" s="5"/>
      <c r="P60" s="5"/>
      <c r="Q60" s="6">
        <f t="shared" si="7"/>
        <v>16000</v>
      </c>
    </row>
    <row r="61" spans="1:17" x14ac:dyDescent="0.2">
      <c r="A61" s="51"/>
      <c r="B61" s="52" t="s">
        <v>47</v>
      </c>
      <c r="C61" s="53" t="s">
        <v>48</v>
      </c>
      <c r="D61" s="5">
        <v>2000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>
        <f t="shared" si="7"/>
        <v>2000</v>
      </c>
    </row>
    <row r="62" spans="1:17" x14ac:dyDescent="0.2">
      <c r="A62" s="51"/>
      <c r="B62" s="52" t="s">
        <v>2232</v>
      </c>
      <c r="C62" s="53" t="s">
        <v>2233</v>
      </c>
      <c r="D62" s="5">
        <v>200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6">
        <f t="shared" si="7"/>
        <v>200</v>
      </c>
    </row>
    <row r="63" spans="1:17" x14ac:dyDescent="0.2">
      <c r="A63" s="51"/>
      <c r="B63" s="52" t="s">
        <v>2307</v>
      </c>
      <c r="C63" s="53" t="s">
        <v>2308</v>
      </c>
      <c r="D63" s="5">
        <v>100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6">
        <f t="shared" si="7"/>
        <v>100</v>
      </c>
    </row>
    <row r="64" spans="1:17" x14ac:dyDescent="0.2">
      <c r="A64" s="51"/>
      <c r="B64" s="52" t="s">
        <v>2309</v>
      </c>
      <c r="C64" s="53" t="s">
        <v>2310</v>
      </c>
      <c r="D64" s="5">
        <v>100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6">
        <f t="shared" si="7"/>
        <v>100</v>
      </c>
    </row>
    <row r="65" spans="1:17" x14ac:dyDescent="0.2">
      <c r="A65" s="51"/>
      <c r="B65" s="52" t="s">
        <v>2234</v>
      </c>
      <c r="C65" s="53" t="s">
        <v>2235</v>
      </c>
      <c r="D65" s="5">
        <v>1000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6">
        <f t="shared" si="7"/>
        <v>1000</v>
      </c>
    </row>
    <row r="66" spans="1:17" x14ac:dyDescent="0.2">
      <c r="A66" s="51"/>
      <c r="B66" s="52" t="s">
        <v>49</v>
      </c>
      <c r="C66" s="53" t="s">
        <v>50</v>
      </c>
      <c r="D66" s="5">
        <v>22500</v>
      </c>
      <c r="E66" s="5"/>
      <c r="F66" s="5"/>
      <c r="G66" s="5"/>
      <c r="H66" s="5"/>
      <c r="I66" s="5"/>
      <c r="J66" s="5">
        <v>20000</v>
      </c>
      <c r="K66" s="5">
        <v>54900</v>
      </c>
      <c r="L66" s="5"/>
      <c r="M66" s="5"/>
      <c r="N66" s="5"/>
      <c r="O66" s="5"/>
      <c r="P66" s="5"/>
      <c r="Q66" s="6">
        <f t="shared" si="7"/>
        <v>97400</v>
      </c>
    </row>
    <row r="67" spans="1:17" x14ac:dyDescent="0.2">
      <c r="A67" s="51"/>
      <c r="B67" s="52" t="s">
        <v>2311</v>
      </c>
      <c r="C67" s="53" t="s">
        <v>2312</v>
      </c>
      <c r="D67" s="5">
        <v>4500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6">
        <f t="shared" si="7"/>
        <v>4500</v>
      </c>
    </row>
    <row r="68" spans="1:17" ht="15" x14ac:dyDescent="0.25">
      <c r="A68" s="91" t="s">
        <v>51</v>
      </c>
      <c r="B68" s="92"/>
      <c r="C68" s="92"/>
      <c r="D68" s="49">
        <f t="shared" ref="D68:Q68" si="8">SUM(D69:D74)</f>
        <v>75656</v>
      </c>
      <c r="E68" s="49">
        <f t="shared" si="8"/>
        <v>0</v>
      </c>
      <c r="F68" s="49">
        <f t="shared" si="8"/>
        <v>0</v>
      </c>
      <c r="G68" s="49">
        <f t="shared" si="8"/>
        <v>0</v>
      </c>
      <c r="H68" s="49">
        <f t="shared" si="8"/>
        <v>0</v>
      </c>
      <c r="I68" s="49">
        <f t="shared" si="8"/>
        <v>0</v>
      </c>
      <c r="J68" s="49">
        <f t="shared" si="8"/>
        <v>0</v>
      </c>
      <c r="K68" s="49">
        <f t="shared" si="8"/>
        <v>0</v>
      </c>
      <c r="L68" s="49">
        <f t="shared" si="8"/>
        <v>0</v>
      </c>
      <c r="M68" s="49">
        <f t="shared" si="8"/>
        <v>0</v>
      </c>
      <c r="N68" s="49">
        <f t="shared" si="8"/>
        <v>0</v>
      </c>
      <c r="O68" s="49">
        <f t="shared" si="8"/>
        <v>0</v>
      </c>
      <c r="P68" s="49">
        <f t="shared" si="8"/>
        <v>0</v>
      </c>
      <c r="Q68" s="50">
        <f t="shared" si="8"/>
        <v>75656</v>
      </c>
    </row>
    <row r="69" spans="1:17" x14ac:dyDescent="0.2">
      <c r="A69" s="51"/>
      <c r="B69" s="52" t="s">
        <v>52</v>
      </c>
      <c r="C69" s="53" t="s">
        <v>53</v>
      </c>
      <c r="D69" s="5">
        <v>8000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6">
        <f t="shared" ref="Q69:Q74" si="9">D69+E69+F69+G69+H69+I69+J69+K69+L69+M69+N69+O69+P69</f>
        <v>8000</v>
      </c>
    </row>
    <row r="70" spans="1:17" x14ac:dyDescent="0.2">
      <c r="A70" s="51"/>
      <c r="B70" s="52" t="s">
        <v>2313</v>
      </c>
      <c r="C70" s="53" t="s">
        <v>2314</v>
      </c>
      <c r="D70" s="5">
        <v>8000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6">
        <f t="shared" si="9"/>
        <v>8000</v>
      </c>
    </row>
    <row r="71" spans="1:17" x14ac:dyDescent="0.2">
      <c r="A71" s="51"/>
      <c r="B71" s="52" t="s">
        <v>2236</v>
      </c>
      <c r="C71" s="53" t="s">
        <v>2237</v>
      </c>
      <c r="D71" s="5">
        <v>6000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6">
        <f t="shared" si="9"/>
        <v>6000</v>
      </c>
    </row>
    <row r="72" spans="1:17" x14ac:dyDescent="0.2">
      <c r="A72" s="51"/>
      <c r="B72" s="52" t="s">
        <v>2272</v>
      </c>
      <c r="C72" s="53" t="s">
        <v>2273</v>
      </c>
      <c r="D72" s="5">
        <v>18656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6">
        <f t="shared" si="9"/>
        <v>18656</v>
      </c>
    </row>
    <row r="73" spans="1:17" x14ac:dyDescent="0.2">
      <c r="A73" s="51"/>
      <c r="B73" s="52" t="s">
        <v>54</v>
      </c>
      <c r="C73" s="53" t="s">
        <v>55</v>
      </c>
      <c r="D73" s="5">
        <v>20000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6">
        <f t="shared" si="9"/>
        <v>20000</v>
      </c>
    </row>
    <row r="74" spans="1:17" x14ac:dyDescent="0.2">
      <c r="A74" s="51"/>
      <c r="B74" s="52" t="s">
        <v>2238</v>
      </c>
      <c r="C74" s="53" t="s">
        <v>2239</v>
      </c>
      <c r="D74" s="5">
        <v>15000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6">
        <f t="shared" si="9"/>
        <v>15000</v>
      </c>
    </row>
    <row r="75" spans="1:17" ht="15" x14ac:dyDescent="0.25">
      <c r="A75" s="91" t="s">
        <v>56</v>
      </c>
      <c r="B75" s="92"/>
      <c r="C75" s="92"/>
      <c r="D75" s="49">
        <f t="shared" ref="D75:Q75" si="10">SUM(D76:D78)</f>
        <v>0</v>
      </c>
      <c r="E75" s="49">
        <f t="shared" si="10"/>
        <v>0</v>
      </c>
      <c r="F75" s="49">
        <f t="shared" si="10"/>
        <v>0</v>
      </c>
      <c r="G75" s="49">
        <f t="shared" si="10"/>
        <v>0</v>
      </c>
      <c r="H75" s="49">
        <f t="shared" si="10"/>
        <v>8000</v>
      </c>
      <c r="I75" s="49">
        <f t="shared" si="10"/>
        <v>43000</v>
      </c>
      <c r="J75" s="49">
        <f t="shared" si="10"/>
        <v>30500</v>
      </c>
      <c r="K75" s="49">
        <f t="shared" si="10"/>
        <v>0</v>
      </c>
      <c r="L75" s="49">
        <f t="shared" si="10"/>
        <v>0</v>
      </c>
      <c r="M75" s="49">
        <f t="shared" si="10"/>
        <v>0</v>
      </c>
      <c r="N75" s="49">
        <f t="shared" si="10"/>
        <v>0</v>
      </c>
      <c r="O75" s="49">
        <f t="shared" si="10"/>
        <v>0</v>
      </c>
      <c r="P75" s="49">
        <f t="shared" si="10"/>
        <v>0</v>
      </c>
      <c r="Q75" s="50">
        <f t="shared" si="10"/>
        <v>81500</v>
      </c>
    </row>
    <row r="76" spans="1:17" x14ac:dyDescent="0.2">
      <c r="A76" s="51"/>
      <c r="B76" s="52" t="s">
        <v>2274</v>
      </c>
      <c r="C76" s="53" t="s">
        <v>2275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6">
        <f>D76+E76+F76+G76+H76+I76+J76+K76+L76+M76+N76+O76+P76</f>
        <v>0</v>
      </c>
    </row>
    <row r="77" spans="1:17" x14ac:dyDescent="0.2">
      <c r="A77" s="51"/>
      <c r="B77" s="52" t="s">
        <v>2315</v>
      </c>
      <c r="C77" s="53" t="s">
        <v>2316</v>
      </c>
      <c r="D77" s="5"/>
      <c r="E77" s="5"/>
      <c r="F77" s="5"/>
      <c r="G77" s="5"/>
      <c r="H77" s="5"/>
      <c r="I77" s="5">
        <v>43000</v>
      </c>
      <c r="J77" s="5">
        <v>30500</v>
      </c>
      <c r="K77" s="5"/>
      <c r="L77" s="5"/>
      <c r="M77" s="5"/>
      <c r="N77" s="5"/>
      <c r="O77" s="5"/>
      <c r="P77" s="5"/>
      <c r="Q77" s="6">
        <f>D77+E77+F77+G77+H77+I77+J77+K77+L77+M77+N77+O77+P77</f>
        <v>73500</v>
      </c>
    </row>
    <row r="78" spans="1:17" x14ac:dyDescent="0.2">
      <c r="A78" s="51"/>
      <c r="B78" s="52" t="s">
        <v>2276</v>
      </c>
      <c r="C78" s="53" t="s">
        <v>2277</v>
      </c>
      <c r="D78" s="5"/>
      <c r="E78" s="5"/>
      <c r="F78" s="5"/>
      <c r="G78" s="5"/>
      <c r="H78" s="5">
        <v>8000</v>
      </c>
      <c r="I78" s="5"/>
      <c r="J78" s="5"/>
      <c r="K78" s="5"/>
      <c r="L78" s="5"/>
      <c r="M78" s="5"/>
      <c r="N78" s="5"/>
      <c r="O78" s="5"/>
      <c r="P78" s="5"/>
      <c r="Q78" s="6">
        <f>D78+E78+F78+G78+H78+I78+J78+K78+L78+M78+N78+O78+P78</f>
        <v>8000</v>
      </c>
    </row>
    <row r="79" spans="1:17" ht="15" x14ac:dyDescent="0.25">
      <c r="A79" s="91" t="s">
        <v>57</v>
      </c>
      <c r="B79" s="92"/>
      <c r="C79" s="92"/>
      <c r="D79" s="49">
        <f t="shared" ref="D79:Q79" si="11">SUM(D80,D83)</f>
        <v>257080</v>
      </c>
      <c r="E79" s="49">
        <f t="shared" si="11"/>
        <v>0</v>
      </c>
      <c r="F79" s="49">
        <f t="shared" si="11"/>
        <v>0</v>
      </c>
      <c r="G79" s="49">
        <f t="shared" si="11"/>
        <v>0</v>
      </c>
      <c r="H79" s="49">
        <f t="shared" si="11"/>
        <v>0</v>
      </c>
      <c r="I79" s="49">
        <f t="shared" si="11"/>
        <v>0</v>
      </c>
      <c r="J79" s="49">
        <f t="shared" si="11"/>
        <v>39096</v>
      </c>
      <c r="K79" s="49">
        <f t="shared" si="11"/>
        <v>0</v>
      </c>
      <c r="L79" s="49">
        <f t="shared" si="11"/>
        <v>0</v>
      </c>
      <c r="M79" s="49">
        <f t="shared" si="11"/>
        <v>0</v>
      </c>
      <c r="N79" s="49">
        <f t="shared" si="11"/>
        <v>0</v>
      </c>
      <c r="O79" s="49">
        <f t="shared" si="11"/>
        <v>0</v>
      </c>
      <c r="P79" s="49">
        <f t="shared" si="11"/>
        <v>0</v>
      </c>
      <c r="Q79" s="50">
        <f t="shared" si="11"/>
        <v>296176</v>
      </c>
    </row>
    <row r="80" spans="1:17" ht="15" x14ac:dyDescent="0.25">
      <c r="A80" s="91" t="s">
        <v>2317</v>
      </c>
      <c r="B80" s="92"/>
      <c r="C80" s="92"/>
      <c r="D80" s="49">
        <f t="shared" ref="D80:Q81" si="12">SUM(D81)</f>
        <v>62500</v>
      </c>
      <c r="E80" s="49">
        <f t="shared" si="12"/>
        <v>0</v>
      </c>
      <c r="F80" s="49">
        <f t="shared" si="12"/>
        <v>0</v>
      </c>
      <c r="G80" s="49">
        <f t="shared" si="12"/>
        <v>0</v>
      </c>
      <c r="H80" s="49">
        <f t="shared" si="12"/>
        <v>0</v>
      </c>
      <c r="I80" s="49">
        <f t="shared" si="12"/>
        <v>0</v>
      </c>
      <c r="J80" s="49">
        <f t="shared" si="12"/>
        <v>0</v>
      </c>
      <c r="K80" s="49">
        <f t="shared" si="12"/>
        <v>0</v>
      </c>
      <c r="L80" s="49">
        <f t="shared" si="12"/>
        <v>0</v>
      </c>
      <c r="M80" s="49">
        <f t="shared" si="12"/>
        <v>0</v>
      </c>
      <c r="N80" s="49">
        <f t="shared" si="12"/>
        <v>0</v>
      </c>
      <c r="O80" s="49">
        <f t="shared" si="12"/>
        <v>0</v>
      </c>
      <c r="P80" s="49">
        <f t="shared" si="12"/>
        <v>0</v>
      </c>
      <c r="Q80" s="50">
        <f t="shared" si="12"/>
        <v>62500</v>
      </c>
    </row>
    <row r="81" spans="1:17" ht="15" x14ac:dyDescent="0.25">
      <c r="A81" s="91" t="s">
        <v>2318</v>
      </c>
      <c r="B81" s="92"/>
      <c r="C81" s="92"/>
      <c r="D81" s="49">
        <f t="shared" si="12"/>
        <v>62500</v>
      </c>
      <c r="E81" s="49">
        <f t="shared" si="12"/>
        <v>0</v>
      </c>
      <c r="F81" s="49">
        <f t="shared" si="12"/>
        <v>0</v>
      </c>
      <c r="G81" s="49">
        <f t="shared" si="12"/>
        <v>0</v>
      </c>
      <c r="H81" s="49">
        <f t="shared" si="12"/>
        <v>0</v>
      </c>
      <c r="I81" s="49">
        <f t="shared" si="12"/>
        <v>0</v>
      </c>
      <c r="J81" s="49">
        <f t="shared" si="12"/>
        <v>0</v>
      </c>
      <c r="K81" s="49">
        <f t="shared" si="12"/>
        <v>0</v>
      </c>
      <c r="L81" s="49">
        <f t="shared" si="12"/>
        <v>0</v>
      </c>
      <c r="M81" s="49">
        <f t="shared" si="12"/>
        <v>0</v>
      </c>
      <c r="N81" s="49">
        <f t="shared" si="12"/>
        <v>0</v>
      </c>
      <c r="O81" s="49">
        <f t="shared" si="12"/>
        <v>0</v>
      </c>
      <c r="P81" s="49">
        <f t="shared" si="12"/>
        <v>0</v>
      </c>
      <c r="Q81" s="50">
        <f t="shared" si="12"/>
        <v>62500</v>
      </c>
    </row>
    <row r="82" spans="1:17" ht="28.5" x14ac:dyDescent="0.2">
      <c r="A82" s="51"/>
      <c r="B82" s="52" t="s">
        <v>2319</v>
      </c>
      <c r="C82" s="53" t="s">
        <v>2320</v>
      </c>
      <c r="D82" s="5">
        <v>62500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6">
        <f>D82+E82+F82+G82+H82+I82+J82+K82+L82+M82+N82+O82+P82</f>
        <v>62500</v>
      </c>
    </row>
    <row r="83" spans="1:17" ht="15" x14ac:dyDescent="0.25">
      <c r="A83" s="91" t="s">
        <v>2</v>
      </c>
      <c r="B83" s="92"/>
      <c r="C83" s="92"/>
      <c r="D83" s="49">
        <f t="shared" ref="D83:Q83" si="13">SUM(D84,D86,D99)</f>
        <v>194580</v>
      </c>
      <c r="E83" s="49">
        <f t="shared" si="13"/>
        <v>0</v>
      </c>
      <c r="F83" s="49">
        <f t="shared" si="13"/>
        <v>0</v>
      </c>
      <c r="G83" s="49">
        <f t="shared" si="13"/>
        <v>0</v>
      </c>
      <c r="H83" s="49">
        <f t="shared" si="13"/>
        <v>0</v>
      </c>
      <c r="I83" s="49">
        <f t="shared" si="13"/>
        <v>0</v>
      </c>
      <c r="J83" s="49">
        <f t="shared" si="13"/>
        <v>39096</v>
      </c>
      <c r="K83" s="49">
        <f t="shared" si="13"/>
        <v>0</v>
      </c>
      <c r="L83" s="49">
        <f t="shared" si="13"/>
        <v>0</v>
      </c>
      <c r="M83" s="49">
        <f t="shared" si="13"/>
        <v>0</v>
      </c>
      <c r="N83" s="49">
        <f t="shared" si="13"/>
        <v>0</v>
      </c>
      <c r="O83" s="49">
        <f t="shared" si="13"/>
        <v>0</v>
      </c>
      <c r="P83" s="49">
        <f t="shared" si="13"/>
        <v>0</v>
      </c>
      <c r="Q83" s="50">
        <f t="shared" si="13"/>
        <v>233676</v>
      </c>
    </row>
    <row r="84" spans="1:17" ht="15" x14ac:dyDescent="0.25">
      <c r="A84" s="91" t="s">
        <v>2321</v>
      </c>
      <c r="B84" s="92"/>
      <c r="C84" s="92"/>
      <c r="D84" s="49">
        <f t="shared" ref="D84:Q84" si="14">SUM(D85)</f>
        <v>15000</v>
      </c>
      <c r="E84" s="49">
        <f t="shared" si="14"/>
        <v>0</v>
      </c>
      <c r="F84" s="49">
        <f t="shared" si="14"/>
        <v>0</v>
      </c>
      <c r="G84" s="49">
        <f t="shared" si="14"/>
        <v>0</v>
      </c>
      <c r="H84" s="49">
        <f t="shared" si="14"/>
        <v>0</v>
      </c>
      <c r="I84" s="49">
        <f t="shared" si="14"/>
        <v>0</v>
      </c>
      <c r="J84" s="49">
        <f t="shared" si="14"/>
        <v>0</v>
      </c>
      <c r="K84" s="49">
        <f t="shared" si="14"/>
        <v>0</v>
      </c>
      <c r="L84" s="49">
        <f t="shared" si="14"/>
        <v>0</v>
      </c>
      <c r="M84" s="49">
        <f t="shared" si="14"/>
        <v>0</v>
      </c>
      <c r="N84" s="49">
        <f t="shared" si="14"/>
        <v>0</v>
      </c>
      <c r="O84" s="49">
        <f t="shared" si="14"/>
        <v>0</v>
      </c>
      <c r="P84" s="49">
        <f t="shared" si="14"/>
        <v>0</v>
      </c>
      <c r="Q84" s="50">
        <f t="shared" si="14"/>
        <v>15000</v>
      </c>
    </row>
    <row r="85" spans="1:17" x14ac:dyDescent="0.2">
      <c r="A85" s="51"/>
      <c r="B85" s="52" t="s">
        <v>2283</v>
      </c>
      <c r="C85" s="53" t="s">
        <v>2284</v>
      </c>
      <c r="D85" s="5">
        <v>15000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6">
        <f>D85+E85+F85+G85+H85+I85+J85+K85+L85+M85+N85+O85+P85</f>
        <v>15000</v>
      </c>
    </row>
    <row r="86" spans="1:17" ht="15" x14ac:dyDescent="0.25">
      <c r="A86" s="91" t="s">
        <v>4</v>
      </c>
      <c r="B86" s="92"/>
      <c r="C86" s="92"/>
      <c r="D86" s="49">
        <f t="shared" ref="D86:Q86" si="15">SUM(D87:D98)</f>
        <v>100000</v>
      </c>
      <c r="E86" s="49">
        <f t="shared" si="15"/>
        <v>0</v>
      </c>
      <c r="F86" s="49">
        <f t="shared" si="15"/>
        <v>0</v>
      </c>
      <c r="G86" s="49">
        <f t="shared" si="15"/>
        <v>0</v>
      </c>
      <c r="H86" s="49">
        <f t="shared" si="15"/>
        <v>0</v>
      </c>
      <c r="I86" s="49">
        <f t="shared" si="15"/>
        <v>0</v>
      </c>
      <c r="J86" s="49">
        <f t="shared" si="15"/>
        <v>39096</v>
      </c>
      <c r="K86" s="49">
        <f t="shared" si="15"/>
        <v>0</v>
      </c>
      <c r="L86" s="49">
        <f t="shared" si="15"/>
        <v>0</v>
      </c>
      <c r="M86" s="49">
        <f t="shared" si="15"/>
        <v>0</v>
      </c>
      <c r="N86" s="49">
        <f t="shared" si="15"/>
        <v>0</v>
      </c>
      <c r="O86" s="49">
        <f t="shared" si="15"/>
        <v>0</v>
      </c>
      <c r="P86" s="49">
        <f t="shared" si="15"/>
        <v>0</v>
      </c>
      <c r="Q86" s="50">
        <f t="shared" si="15"/>
        <v>139096</v>
      </c>
    </row>
    <row r="87" spans="1:17" x14ac:dyDescent="0.2">
      <c r="A87" s="51"/>
      <c r="B87" s="52" t="s">
        <v>2322</v>
      </c>
      <c r="C87" s="53" t="s">
        <v>2323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6">
        <f>D87+E87+F87+G87+H87+I87+J87+K87+L87+M87+N87+O87+P87</f>
        <v>0</v>
      </c>
    </row>
    <row r="88" spans="1:17" x14ac:dyDescent="0.2">
      <c r="A88" s="51"/>
      <c r="B88" s="52" t="s">
        <v>19</v>
      </c>
      <c r="C88" s="53" t="s">
        <v>20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6">
        <f>D88+E88+F88+G88+H88+I88+J88+K88+L88+M88+N88+O88+P88</f>
        <v>0</v>
      </c>
    </row>
    <row r="89" spans="1:17" x14ac:dyDescent="0.2">
      <c r="A89" s="51"/>
      <c r="B89" s="52" t="s">
        <v>2256</v>
      </c>
      <c r="C89" s="53" t="s">
        <v>2257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6">
        <f>D89+E89+F89+G89+H89+I89+J89+K89+L89+M89+N89+O89+P89</f>
        <v>0</v>
      </c>
    </row>
    <row r="90" spans="1:17" x14ac:dyDescent="0.2">
      <c r="A90" s="51"/>
      <c r="B90" s="52" t="s">
        <v>49</v>
      </c>
      <c r="C90" s="53" t="s">
        <v>50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6">
        <f t="shared" ref="Q90:Q97" si="16">D90+E90+F90+G90+H90+I90+J90+K90+L90+M90+N90+O90+P90</f>
        <v>0</v>
      </c>
    </row>
    <row r="91" spans="1:17" x14ac:dyDescent="0.2">
      <c r="A91" s="51"/>
      <c r="B91" s="57">
        <v>31111</v>
      </c>
      <c r="C91" s="53" t="s">
        <v>2353</v>
      </c>
      <c r="D91" s="5">
        <v>80254</v>
      </c>
      <c r="E91" s="5"/>
      <c r="F91" s="5"/>
      <c r="G91" s="5"/>
      <c r="H91" s="5"/>
      <c r="I91" s="5"/>
      <c r="J91" s="5">
        <v>5946</v>
      </c>
      <c r="K91" s="5"/>
      <c r="L91" s="5"/>
      <c r="M91" s="5"/>
      <c r="N91" s="5"/>
      <c r="O91" s="5"/>
      <c r="P91" s="5"/>
      <c r="Q91" s="6">
        <f t="shared" si="16"/>
        <v>86200</v>
      </c>
    </row>
    <row r="92" spans="1:17" x14ac:dyDescent="0.2">
      <c r="A92" s="51"/>
      <c r="B92" s="57">
        <v>31216</v>
      </c>
      <c r="C92" s="53" t="s">
        <v>2354</v>
      </c>
      <c r="D92" s="5">
        <v>1250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6">
        <f t="shared" si="16"/>
        <v>1250</v>
      </c>
    </row>
    <row r="93" spans="1:17" x14ac:dyDescent="0.2">
      <c r="A93" s="51"/>
      <c r="B93" s="57">
        <v>31219</v>
      </c>
      <c r="C93" s="53" t="s">
        <v>2355</v>
      </c>
      <c r="D93" s="5">
        <v>1250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6">
        <f t="shared" si="16"/>
        <v>1250</v>
      </c>
    </row>
    <row r="94" spans="1:17" x14ac:dyDescent="0.2">
      <c r="A94" s="51"/>
      <c r="B94" s="57">
        <v>31321</v>
      </c>
      <c r="C94" s="53" t="s">
        <v>2356</v>
      </c>
      <c r="D94" s="5">
        <v>12930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6">
        <f t="shared" si="16"/>
        <v>12930</v>
      </c>
    </row>
    <row r="95" spans="1:17" ht="28.5" x14ac:dyDescent="0.2">
      <c r="A95" s="51"/>
      <c r="B95" s="57">
        <v>31322</v>
      </c>
      <c r="C95" s="53" t="s">
        <v>2357</v>
      </c>
      <c r="D95" s="5">
        <v>431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6">
        <f t="shared" si="16"/>
        <v>431</v>
      </c>
    </row>
    <row r="96" spans="1:17" ht="28.5" x14ac:dyDescent="0.2">
      <c r="A96" s="51"/>
      <c r="B96" s="57">
        <v>31332</v>
      </c>
      <c r="C96" s="53" t="s">
        <v>2358</v>
      </c>
      <c r="D96" s="5">
        <v>1465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6">
        <f t="shared" si="16"/>
        <v>1465</v>
      </c>
    </row>
    <row r="97" spans="1:17" x14ac:dyDescent="0.2">
      <c r="A97" s="51"/>
      <c r="B97" s="57">
        <v>32121</v>
      </c>
      <c r="C97" s="53" t="s">
        <v>2359</v>
      </c>
      <c r="D97" s="5">
        <v>2420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6">
        <f t="shared" si="16"/>
        <v>2420</v>
      </c>
    </row>
    <row r="98" spans="1:17" x14ac:dyDescent="0.2">
      <c r="A98" s="51"/>
      <c r="B98" s="57">
        <v>32224</v>
      </c>
      <c r="C98" s="53" t="s">
        <v>2360</v>
      </c>
      <c r="D98" s="5"/>
      <c r="E98" s="5"/>
      <c r="F98" s="5"/>
      <c r="G98" s="5"/>
      <c r="H98" s="5"/>
      <c r="I98" s="5"/>
      <c r="J98" s="5">
        <v>33150</v>
      </c>
      <c r="K98" s="5"/>
      <c r="L98" s="5"/>
      <c r="M98" s="5"/>
      <c r="N98" s="5"/>
      <c r="O98" s="5"/>
      <c r="P98" s="5"/>
      <c r="Q98" s="6">
        <f>D98+E98+F98+G98+H98+I98+J98+K98+L98+M98+N98+O98+P98</f>
        <v>33150</v>
      </c>
    </row>
    <row r="99" spans="1:17" ht="15" x14ac:dyDescent="0.25">
      <c r="A99" s="91" t="s">
        <v>2324</v>
      </c>
      <c r="B99" s="92"/>
      <c r="C99" s="92"/>
      <c r="D99" s="49">
        <f>SUM(D100:D106)</f>
        <v>79580</v>
      </c>
      <c r="E99" s="49">
        <f t="shared" ref="E99:Q99" si="17">SUM(E100:E106)</f>
        <v>0</v>
      </c>
      <c r="F99" s="49">
        <f t="shared" si="17"/>
        <v>0</v>
      </c>
      <c r="G99" s="49">
        <f t="shared" si="17"/>
        <v>0</v>
      </c>
      <c r="H99" s="49">
        <f t="shared" si="17"/>
        <v>0</v>
      </c>
      <c r="I99" s="49">
        <f t="shared" si="17"/>
        <v>0</v>
      </c>
      <c r="J99" s="49">
        <f t="shared" si="17"/>
        <v>0</v>
      </c>
      <c r="K99" s="49">
        <f t="shared" si="17"/>
        <v>0</v>
      </c>
      <c r="L99" s="49">
        <f t="shared" si="17"/>
        <v>0</v>
      </c>
      <c r="M99" s="49">
        <f t="shared" si="17"/>
        <v>0</v>
      </c>
      <c r="N99" s="49">
        <f t="shared" si="17"/>
        <v>0</v>
      </c>
      <c r="O99" s="49">
        <f t="shared" si="17"/>
        <v>0</v>
      </c>
      <c r="P99" s="49">
        <f t="shared" si="17"/>
        <v>0</v>
      </c>
      <c r="Q99" s="49">
        <f t="shared" si="17"/>
        <v>79580</v>
      </c>
    </row>
    <row r="100" spans="1:17" x14ac:dyDescent="0.2">
      <c r="A100" s="51"/>
      <c r="B100" s="52" t="s">
        <v>2325</v>
      </c>
      <c r="C100" s="53" t="s">
        <v>2326</v>
      </c>
      <c r="D100" s="5">
        <v>65036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6">
        <f t="shared" ref="Q100:Q106" si="18">D100+E100+F100+G100+H100+I100+J100+K100+L100+M100+N100+O100+P100</f>
        <v>65036</v>
      </c>
    </row>
    <row r="101" spans="1:17" x14ac:dyDescent="0.2">
      <c r="A101" s="51"/>
      <c r="B101" s="52" t="s">
        <v>2327</v>
      </c>
      <c r="C101" s="53" t="s">
        <v>2328</v>
      </c>
      <c r="D101" s="5">
        <v>2500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6">
        <f t="shared" si="18"/>
        <v>2500</v>
      </c>
    </row>
    <row r="102" spans="1:17" x14ac:dyDescent="0.2">
      <c r="A102" s="51"/>
      <c r="B102" s="52" t="s">
        <v>2322</v>
      </c>
      <c r="C102" s="53" t="s">
        <v>2323</v>
      </c>
      <c r="D102" s="5">
        <v>2500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6">
        <f t="shared" si="18"/>
        <v>2500</v>
      </c>
    </row>
    <row r="103" spans="1:17" x14ac:dyDescent="0.2">
      <c r="A103" s="51"/>
      <c r="B103" s="52" t="s">
        <v>2329</v>
      </c>
      <c r="C103" s="53" t="s">
        <v>2330</v>
      </c>
      <c r="D103" s="5">
        <v>8324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6">
        <f t="shared" si="18"/>
        <v>8324</v>
      </c>
    </row>
    <row r="104" spans="1:17" x14ac:dyDescent="0.2">
      <c r="A104" s="51"/>
      <c r="B104" s="52" t="s">
        <v>2331</v>
      </c>
      <c r="C104" s="53" t="s">
        <v>2332</v>
      </c>
      <c r="D104" s="5">
        <v>277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6">
        <f t="shared" si="18"/>
        <v>277</v>
      </c>
    </row>
    <row r="105" spans="1:17" x14ac:dyDescent="0.2">
      <c r="A105" s="51"/>
      <c r="B105" s="52" t="s">
        <v>2333</v>
      </c>
      <c r="C105" s="53" t="s">
        <v>2334</v>
      </c>
      <c r="D105" s="5">
        <v>943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6">
        <f t="shared" si="18"/>
        <v>943</v>
      </c>
    </row>
    <row r="106" spans="1:17" x14ac:dyDescent="0.2">
      <c r="A106" s="51"/>
      <c r="B106" s="57">
        <v>32399</v>
      </c>
      <c r="C106" s="53" t="s">
        <v>2361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>
        <f t="shared" si="18"/>
        <v>0</v>
      </c>
    </row>
    <row r="107" spans="1:17" ht="15" x14ac:dyDescent="0.25">
      <c r="A107" s="91" t="s">
        <v>2335</v>
      </c>
      <c r="B107" s="92"/>
      <c r="C107" s="92"/>
      <c r="D107" s="49">
        <f t="shared" ref="D107:Q109" si="19">SUM(D108)</f>
        <v>198700</v>
      </c>
      <c r="E107" s="49">
        <f t="shared" si="19"/>
        <v>0</v>
      </c>
      <c r="F107" s="49">
        <f t="shared" si="19"/>
        <v>0</v>
      </c>
      <c r="G107" s="49">
        <f t="shared" si="19"/>
        <v>0</v>
      </c>
      <c r="H107" s="49">
        <f t="shared" si="19"/>
        <v>0</v>
      </c>
      <c r="I107" s="49">
        <f t="shared" si="19"/>
        <v>0</v>
      </c>
      <c r="J107" s="49">
        <f t="shared" si="19"/>
        <v>0</v>
      </c>
      <c r="K107" s="49">
        <f t="shared" si="19"/>
        <v>0</v>
      </c>
      <c r="L107" s="49">
        <f t="shared" si="19"/>
        <v>0</v>
      </c>
      <c r="M107" s="49">
        <f t="shared" si="19"/>
        <v>0</v>
      </c>
      <c r="N107" s="49">
        <f t="shared" si="19"/>
        <v>0</v>
      </c>
      <c r="O107" s="49">
        <f t="shared" si="19"/>
        <v>0</v>
      </c>
      <c r="P107" s="49">
        <f t="shared" si="19"/>
        <v>0</v>
      </c>
      <c r="Q107" s="50">
        <f t="shared" si="19"/>
        <v>198700</v>
      </c>
    </row>
    <row r="108" spans="1:17" ht="15" x14ac:dyDescent="0.25">
      <c r="A108" s="91" t="s">
        <v>2</v>
      </c>
      <c r="B108" s="92"/>
      <c r="C108" s="92"/>
      <c r="D108" s="49">
        <f t="shared" si="19"/>
        <v>198700</v>
      </c>
      <c r="E108" s="49">
        <f t="shared" si="19"/>
        <v>0</v>
      </c>
      <c r="F108" s="49">
        <f t="shared" si="19"/>
        <v>0</v>
      </c>
      <c r="G108" s="49">
        <f t="shared" si="19"/>
        <v>0</v>
      </c>
      <c r="H108" s="49">
        <f t="shared" si="19"/>
        <v>0</v>
      </c>
      <c r="I108" s="49">
        <f t="shared" si="19"/>
        <v>0</v>
      </c>
      <c r="J108" s="49">
        <f t="shared" si="19"/>
        <v>0</v>
      </c>
      <c r="K108" s="49">
        <f t="shared" si="19"/>
        <v>0</v>
      </c>
      <c r="L108" s="49">
        <f t="shared" si="19"/>
        <v>0</v>
      </c>
      <c r="M108" s="49">
        <f t="shared" si="19"/>
        <v>0</v>
      </c>
      <c r="N108" s="49">
        <f t="shared" si="19"/>
        <v>0</v>
      </c>
      <c r="O108" s="49">
        <f t="shared" si="19"/>
        <v>0</v>
      </c>
      <c r="P108" s="49">
        <f t="shared" si="19"/>
        <v>0</v>
      </c>
      <c r="Q108" s="50">
        <f t="shared" si="19"/>
        <v>198700</v>
      </c>
    </row>
    <row r="109" spans="1:17" ht="15" x14ac:dyDescent="0.25">
      <c r="A109" s="91" t="s">
        <v>2336</v>
      </c>
      <c r="B109" s="92"/>
      <c r="C109" s="92"/>
      <c r="D109" s="49">
        <f t="shared" si="19"/>
        <v>198700</v>
      </c>
      <c r="E109" s="49">
        <f t="shared" si="19"/>
        <v>0</v>
      </c>
      <c r="F109" s="49">
        <f t="shared" si="19"/>
        <v>0</v>
      </c>
      <c r="G109" s="49">
        <f t="shared" si="19"/>
        <v>0</v>
      </c>
      <c r="H109" s="49">
        <f t="shared" si="19"/>
        <v>0</v>
      </c>
      <c r="I109" s="49">
        <f t="shared" si="19"/>
        <v>0</v>
      </c>
      <c r="J109" s="49">
        <f t="shared" si="19"/>
        <v>0</v>
      </c>
      <c r="K109" s="49">
        <f t="shared" si="19"/>
        <v>0</v>
      </c>
      <c r="L109" s="49">
        <f t="shared" si="19"/>
        <v>0</v>
      </c>
      <c r="M109" s="49">
        <f t="shared" si="19"/>
        <v>0</v>
      </c>
      <c r="N109" s="49">
        <f t="shared" si="19"/>
        <v>0</v>
      </c>
      <c r="O109" s="49">
        <f t="shared" si="19"/>
        <v>0</v>
      </c>
      <c r="P109" s="49">
        <f t="shared" si="19"/>
        <v>0</v>
      </c>
      <c r="Q109" s="50">
        <f t="shared" si="19"/>
        <v>198700</v>
      </c>
    </row>
    <row r="110" spans="1:17" x14ac:dyDescent="0.2">
      <c r="A110" s="54"/>
      <c r="B110" s="55" t="s">
        <v>2337</v>
      </c>
      <c r="C110" s="56" t="s">
        <v>2338</v>
      </c>
      <c r="D110" s="14">
        <v>198700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5">
        <f>D110+E110+F110+G110+H110+I110+J110+K110+L110+M110+N110+O110+P110</f>
        <v>198700</v>
      </c>
    </row>
    <row r="111" spans="1:17" x14ac:dyDescent="0.2"/>
    <row r="112" spans="1:17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</sheetData>
  <mergeCells count="21">
    <mergeCell ref="A79:C79"/>
    <mergeCell ref="A1:B2"/>
    <mergeCell ref="C1:C2"/>
    <mergeCell ref="Q1:Q2"/>
    <mergeCell ref="A3:C3"/>
    <mergeCell ref="A4:C4"/>
    <mergeCell ref="A5:C5"/>
    <mergeCell ref="A6:C6"/>
    <mergeCell ref="A7:C7"/>
    <mergeCell ref="A9:C9"/>
    <mergeCell ref="A68:C68"/>
    <mergeCell ref="A75:C75"/>
    <mergeCell ref="A107:C107"/>
    <mergeCell ref="A108:C108"/>
    <mergeCell ref="A109:C109"/>
    <mergeCell ref="A80:C80"/>
    <mergeCell ref="A81:C81"/>
    <mergeCell ref="A83:C83"/>
    <mergeCell ref="A84:C84"/>
    <mergeCell ref="A86:C86"/>
    <mergeCell ref="A99:C99"/>
  </mergeCells>
  <pageMargins left="0.7" right="0.7" top="0.75" bottom="0.75" header="0.3" footer="0.3"/>
  <pageSetup paperSize="9" scale="5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R20"/>
  <sheetViews>
    <sheetView showGridLines="0" showZeros="0" topLeftCell="Q1" zoomScale="80" zoomScaleNormal="80" workbookViewId="0">
      <selection activeCell="Z30" sqref="Z30"/>
    </sheetView>
  </sheetViews>
  <sheetFormatPr defaultRowHeight="15" x14ac:dyDescent="0.25"/>
  <cols>
    <col min="2" max="2" width="52.140625" customWidth="1"/>
    <col min="3" max="3" width="16.7109375" customWidth="1"/>
    <col min="4" max="4" width="14.7109375" customWidth="1"/>
    <col min="5" max="5" width="16.85546875" customWidth="1"/>
    <col min="6" max="6" width="5.5703125" customWidth="1"/>
    <col min="7" max="7" width="5.7109375" customWidth="1"/>
    <col min="8" max="8" width="7.140625" customWidth="1"/>
    <col min="9" max="9" width="11.85546875" customWidth="1"/>
    <col min="10" max="10" width="10.7109375" customWidth="1"/>
    <col min="11" max="11" width="11.42578125" customWidth="1"/>
    <col min="12" max="12" width="7.28515625" customWidth="1"/>
    <col min="13" max="13" width="7.140625" customWidth="1"/>
    <col min="14" max="14" width="4.7109375" customWidth="1"/>
    <col min="15" max="15" width="12.42578125" customWidth="1"/>
    <col min="16" max="16" width="14.28515625" customWidth="1"/>
    <col min="17" max="17" width="9.42578125" customWidth="1"/>
    <col min="18" max="18" width="14.85546875" customWidth="1"/>
    <col min="19" max="19" width="15" customWidth="1"/>
    <col min="20" max="20" width="15.42578125" customWidth="1"/>
    <col min="21" max="21" width="16.7109375" customWidth="1"/>
    <col min="22" max="22" width="16.5703125" customWidth="1"/>
    <col min="23" max="23" width="16.28515625" customWidth="1"/>
    <col min="24" max="24" width="16.7109375" customWidth="1"/>
    <col min="25" max="25" width="14.5703125" customWidth="1"/>
    <col min="26" max="26" width="14.42578125" customWidth="1"/>
    <col min="27" max="27" width="13.140625" customWidth="1"/>
    <col min="28" max="28" width="16.42578125" customWidth="1"/>
    <col min="29" max="29" width="18.42578125" customWidth="1"/>
    <col min="30" max="30" width="7.42578125" customWidth="1"/>
    <col min="31" max="31" width="11.140625" customWidth="1"/>
    <col min="32" max="32" width="11" customWidth="1"/>
    <col min="36" max="36" width="5.5703125" customWidth="1"/>
    <col min="37" max="37" width="6.140625" customWidth="1"/>
    <col min="38" max="38" width="2.5703125" customWidth="1"/>
    <col min="39" max="39" width="4.140625" customWidth="1"/>
    <col min="40" max="40" width="7.28515625" customWidth="1"/>
    <col min="41" max="41" width="5.85546875" customWidth="1"/>
    <col min="42" max="42" width="15" customWidth="1"/>
    <col min="43" max="43" width="14.7109375" customWidth="1"/>
    <col min="44" max="44" width="14.28515625" customWidth="1"/>
  </cols>
  <sheetData>
    <row r="1" spans="1:44" ht="51.75" customHeight="1" thickTop="1" x14ac:dyDescent="0.25">
      <c r="A1" s="112" t="s">
        <v>2227</v>
      </c>
      <c r="B1" s="115" t="s">
        <v>2228</v>
      </c>
      <c r="C1" s="117" t="s">
        <v>60</v>
      </c>
      <c r="D1" s="118"/>
      <c r="E1" s="119"/>
      <c r="F1" s="106" t="s">
        <v>64</v>
      </c>
      <c r="G1" s="107"/>
      <c r="H1" s="108"/>
      <c r="I1" s="106" t="s">
        <v>65</v>
      </c>
      <c r="J1" s="107"/>
      <c r="K1" s="108"/>
      <c r="L1" s="106" t="s">
        <v>66</v>
      </c>
      <c r="M1" s="107"/>
      <c r="N1" s="108"/>
      <c r="O1" s="117" t="s">
        <v>67</v>
      </c>
      <c r="P1" s="118"/>
      <c r="Q1" s="119"/>
      <c r="R1" s="106" t="s">
        <v>68</v>
      </c>
      <c r="S1" s="107"/>
      <c r="T1" s="108"/>
      <c r="U1" s="106" t="s">
        <v>69</v>
      </c>
      <c r="V1" s="107"/>
      <c r="W1" s="108"/>
      <c r="X1" s="106" t="s">
        <v>70</v>
      </c>
      <c r="Y1" s="107"/>
      <c r="Z1" s="108"/>
      <c r="AA1" s="106" t="s">
        <v>71</v>
      </c>
      <c r="AB1" s="107"/>
      <c r="AC1" s="108"/>
      <c r="AD1" s="106" t="s">
        <v>72</v>
      </c>
      <c r="AE1" s="107"/>
      <c r="AF1" s="108"/>
      <c r="AG1" s="106" t="s">
        <v>73</v>
      </c>
      <c r="AH1" s="107"/>
      <c r="AI1" s="108"/>
      <c r="AJ1" s="109" t="s">
        <v>74</v>
      </c>
      <c r="AK1" s="110"/>
      <c r="AL1" s="111"/>
      <c r="AM1" s="106" t="s">
        <v>75</v>
      </c>
      <c r="AN1" s="107"/>
      <c r="AO1" s="108"/>
      <c r="AP1" s="100" t="s">
        <v>2226</v>
      </c>
      <c r="AQ1" s="101"/>
      <c r="AR1" s="102"/>
    </row>
    <row r="2" spans="1:44" ht="90.75" customHeight="1" x14ac:dyDescent="0.25">
      <c r="A2" s="113"/>
      <c r="B2" s="116"/>
      <c r="C2" s="97"/>
      <c r="D2" s="98"/>
      <c r="E2" s="99"/>
      <c r="F2" s="97" t="s">
        <v>77</v>
      </c>
      <c r="G2" s="98"/>
      <c r="H2" s="99"/>
      <c r="I2" s="97"/>
      <c r="J2" s="98"/>
      <c r="K2" s="99"/>
      <c r="L2" s="97"/>
      <c r="M2" s="98"/>
      <c r="N2" s="99"/>
      <c r="O2" s="97"/>
      <c r="P2" s="98"/>
      <c r="Q2" s="99"/>
      <c r="R2" s="97" t="s">
        <v>77</v>
      </c>
      <c r="S2" s="98"/>
      <c r="T2" s="99"/>
      <c r="U2" s="97" t="s">
        <v>78</v>
      </c>
      <c r="V2" s="98"/>
      <c r="W2" s="99"/>
      <c r="X2" s="97" t="s">
        <v>79</v>
      </c>
      <c r="Y2" s="98"/>
      <c r="Z2" s="99"/>
      <c r="AA2" s="97" t="s">
        <v>80</v>
      </c>
      <c r="AB2" s="98"/>
      <c r="AC2" s="99"/>
      <c r="AD2" s="97" t="s">
        <v>81</v>
      </c>
      <c r="AE2" s="98"/>
      <c r="AF2" s="99"/>
      <c r="AG2" s="97" t="s">
        <v>82</v>
      </c>
      <c r="AH2" s="98"/>
      <c r="AI2" s="99"/>
      <c r="AJ2" s="97"/>
      <c r="AK2" s="98"/>
      <c r="AL2" s="99"/>
      <c r="AM2" s="97"/>
      <c r="AN2" s="98"/>
      <c r="AO2" s="99"/>
      <c r="AP2" s="103"/>
      <c r="AQ2" s="104"/>
      <c r="AR2" s="105"/>
    </row>
    <row r="3" spans="1:44" ht="45" x14ac:dyDescent="0.25">
      <c r="A3" s="114"/>
      <c r="B3" s="114"/>
      <c r="C3" s="12" t="s">
        <v>2223</v>
      </c>
      <c r="D3" s="11" t="s">
        <v>2224</v>
      </c>
      <c r="E3" s="13" t="s">
        <v>2225</v>
      </c>
      <c r="F3" s="12" t="s">
        <v>2223</v>
      </c>
      <c r="G3" s="11" t="s">
        <v>2224</v>
      </c>
      <c r="H3" s="13" t="s">
        <v>2225</v>
      </c>
      <c r="I3" s="12" t="s">
        <v>2223</v>
      </c>
      <c r="J3" s="11" t="s">
        <v>2224</v>
      </c>
      <c r="K3" s="13" t="s">
        <v>2225</v>
      </c>
      <c r="L3" s="12" t="s">
        <v>2223</v>
      </c>
      <c r="M3" s="11" t="s">
        <v>2224</v>
      </c>
      <c r="N3" s="13" t="s">
        <v>2225</v>
      </c>
      <c r="O3" s="12" t="s">
        <v>2223</v>
      </c>
      <c r="P3" s="11" t="s">
        <v>2224</v>
      </c>
      <c r="Q3" s="13" t="s">
        <v>2225</v>
      </c>
      <c r="R3" s="12" t="s">
        <v>2223</v>
      </c>
      <c r="S3" s="11" t="s">
        <v>2224</v>
      </c>
      <c r="T3" s="13" t="s">
        <v>2225</v>
      </c>
      <c r="U3" s="12" t="s">
        <v>2223</v>
      </c>
      <c r="V3" s="11" t="s">
        <v>2224</v>
      </c>
      <c r="W3" s="13" t="s">
        <v>2225</v>
      </c>
      <c r="X3" s="12" t="s">
        <v>2223</v>
      </c>
      <c r="Y3" s="11" t="s">
        <v>2224</v>
      </c>
      <c r="Z3" s="13" t="s">
        <v>2225</v>
      </c>
      <c r="AA3" s="12" t="s">
        <v>2223</v>
      </c>
      <c r="AB3" s="11" t="s">
        <v>2224</v>
      </c>
      <c r="AC3" s="13" t="s">
        <v>2225</v>
      </c>
      <c r="AD3" s="12" t="s">
        <v>2223</v>
      </c>
      <c r="AE3" s="11" t="s">
        <v>2224</v>
      </c>
      <c r="AF3" s="13" t="s">
        <v>2225</v>
      </c>
      <c r="AG3" s="12" t="s">
        <v>2223</v>
      </c>
      <c r="AH3" s="11" t="s">
        <v>2224</v>
      </c>
      <c r="AI3" s="13" t="s">
        <v>2225</v>
      </c>
      <c r="AJ3" s="12" t="s">
        <v>2223</v>
      </c>
      <c r="AK3" s="11" t="s">
        <v>2224</v>
      </c>
      <c r="AL3" s="13" t="s">
        <v>2225</v>
      </c>
      <c r="AM3" s="12" t="s">
        <v>2223</v>
      </c>
      <c r="AN3" s="11" t="s">
        <v>2224</v>
      </c>
      <c r="AO3" s="13" t="s">
        <v>2225</v>
      </c>
      <c r="AP3" s="12" t="s">
        <v>2223</v>
      </c>
      <c r="AQ3" s="11" t="s">
        <v>2224</v>
      </c>
      <c r="AR3" s="13" t="s">
        <v>2225</v>
      </c>
    </row>
    <row r="4" spans="1:44" x14ac:dyDescent="0.25">
      <c r="A4" s="58"/>
      <c r="B4" s="59" t="s">
        <v>2222</v>
      </c>
      <c r="C4" s="60">
        <f>SUBTOTAL(9,C5:C20)</f>
        <v>1068436</v>
      </c>
      <c r="D4" s="60">
        <f>SUBTOTAL(9,D5:D20)</f>
        <v>1068436</v>
      </c>
      <c r="E4" s="60">
        <v>1068436</v>
      </c>
      <c r="F4" s="60">
        <f t="shared" ref="F4:AR4" si="0">SUBTOTAL(9,F5:F20)</f>
        <v>0</v>
      </c>
      <c r="G4" s="60">
        <f t="shared" si="0"/>
        <v>0</v>
      </c>
      <c r="H4" s="60">
        <f t="shared" si="0"/>
        <v>0</v>
      </c>
      <c r="I4" s="60">
        <f t="shared" si="0"/>
        <v>5000</v>
      </c>
      <c r="J4" s="60">
        <f t="shared" si="0"/>
        <v>5000</v>
      </c>
      <c r="K4" s="60">
        <f t="shared" si="0"/>
        <v>5000</v>
      </c>
      <c r="L4" s="60">
        <f t="shared" si="0"/>
        <v>0</v>
      </c>
      <c r="M4" s="60">
        <f t="shared" si="0"/>
        <v>0</v>
      </c>
      <c r="N4" s="60">
        <f t="shared" si="0"/>
        <v>0</v>
      </c>
      <c r="O4" s="60">
        <f t="shared" si="0"/>
        <v>8000</v>
      </c>
      <c r="P4" s="60">
        <f t="shared" si="0"/>
        <v>8000</v>
      </c>
      <c r="Q4" s="60">
        <f t="shared" si="0"/>
        <v>8000</v>
      </c>
      <c r="R4" s="60">
        <f t="shared" si="0"/>
        <v>43000</v>
      </c>
      <c r="S4" s="60">
        <f t="shared" si="0"/>
        <v>43000</v>
      </c>
      <c r="T4" s="60">
        <f t="shared" si="0"/>
        <v>43000</v>
      </c>
      <c r="U4" s="60">
        <f t="shared" si="0"/>
        <v>400416</v>
      </c>
      <c r="V4" s="60">
        <f t="shared" si="0"/>
        <v>400416</v>
      </c>
      <c r="W4" s="60">
        <f t="shared" si="0"/>
        <v>400416</v>
      </c>
      <c r="X4" s="60">
        <f t="shared" si="0"/>
        <v>177390</v>
      </c>
      <c r="Y4" s="60">
        <f t="shared" si="0"/>
        <v>177390</v>
      </c>
      <c r="Z4" s="60">
        <f t="shared" si="0"/>
        <v>177390</v>
      </c>
      <c r="AA4" s="60">
        <f t="shared" si="0"/>
        <v>6000</v>
      </c>
      <c r="AB4" s="60">
        <f t="shared" si="0"/>
        <v>6000</v>
      </c>
      <c r="AC4" s="60">
        <f t="shared" si="0"/>
        <v>6000</v>
      </c>
      <c r="AD4" s="60">
        <f t="shared" si="0"/>
        <v>0</v>
      </c>
      <c r="AE4" s="60">
        <f t="shared" si="0"/>
        <v>0</v>
      </c>
      <c r="AF4" s="60">
        <f t="shared" si="0"/>
        <v>0</v>
      </c>
      <c r="AG4" s="60">
        <f t="shared" si="0"/>
        <v>0</v>
      </c>
      <c r="AH4" s="60">
        <f t="shared" si="0"/>
        <v>0</v>
      </c>
      <c r="AI4" s="60">
        <f t="shared" si="0"/>
        <v>0</v>
      </c>
      <c r="AJ4" s="60">
        <f t="shared" si="0"/>
        <v>0</v>
      </c>
      <c r="AK4" s="60">
        <f t="shared" si="0"/>
        <v>0</v>
      </c>
      <c r="AL4" s="60">
        <f t="shared" si="0"/>
        <v>0</v>
      </c>
      <c r="AM4" s="60">
        <f t="shared" si="0"/>
        <v>0</v>
      </c>
      <c r="AN4" s="60">
        <f t="shared" si="0"/>
        <v>0</v>
      </c>
      <c r="AO4" s="60">
        <f t="shared" si="0"/>
        <v>0</v>
      </c>
      <c r="AP4" s="60">
        <f t="shared" si="0"/>
        <v>1708242</v>
      </c>
      <c r="AQ4" s="60">
        <f t="shared" si="0"/>
        <v>1708242</v>
      </c>
      <c r="AR4" s="60">
        <f t="shared" si="0"/>
        <v>1708242</v>
      </c>
    </row>
    <row r="5" spans="1:44" x14ac:dyDescent="0.25">
      <c r="A5" s="61">
        <v>67111</v>
      </c>
      <c r="B5" s="62" t="s">
        <v>2339</v>
      </c>
      <c r="C5" s="63">
        <v>612656</v>
      </c>
      <c r="D5" s="63">
        <v>612656</v>
      </c>
      <c r="E5" s="63">
        <v>612656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>
        <f>C5+F5+I5+L5+O5+R5+U5+X5+AA5+AD5+AG5+AJ5+AM5</f>
        <v>612656</v>
      </c>
      <c r="AQ5" s="63">
        <f>D5+G5+J5+M5+P5+S5+V5+Y5+AB5+AE5+AH5+AK5+AN5</f>
        <v>612656</v>
      </c>
      <c r="AR5" s="63">
        <f>E5+H5+K5+N5+Q5+T5+W5+Z5+AC5+AF5+AI5+AL5+AO5</f>
        <v>612656</v>
      </c>
    </row>
    <row r="6" spans="1:44" x14ac:dyDescent="0.25">
      <c r="A6" s="64">
        <v>63931</v>
      </c>
      <c r="B6" s="64" t="s">
        <v>2340</v>
      </c>
      <c r="C6" s="65">
        <v>79580</v>
      </c>
      <c r="D6" s="65">
        <v>79580</v>
      </c>
      <c r="E6" s="65">
        <v>79580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3">
        <f t="shared" ref="AP6:AP20" si="1">C6+F6+I6+L6+O6+R6+U6+X6+AA6+AD6+AG6+AJ6+AM6</f>
        <v>79580</v>
      </c>
      <c r="AQ6" s="63">
        <f t="shared" ref="AQ6:AQ20" si="2">D6+G6+J6+M6+P6+S6+V6+Y6+AB6+AE6+AH6+AK6+AN6</f>
        <v>79580</v>
      </c>
      <c r="AR6" s="63">
        <f t="shared" ref="AR6:AR20" si="3">E6+H6+K6+N6+Q6+T6+W6+Z6+AC6+AF6+AI6+AL6+AO6</f>
        <v>79580</v>
      </c>
    </row>
    <row r="7" spans="1:44" x14ac:dyDescent="0.25">
      <c r="A7" s="64">
        <v>63931</v>
      </c>
      <c r="B7" s="64" t="s">
        <v>2341</v>
      </c>
      <c r="C7" s="65">
        <v>15000</v>
      </c>
      <c r="D7" s="65">
        <v>15000</v>
      </c>
      <c r="E7" s="65">
        <v>15000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3">
        <f t="shared" si="1"/>
        <v>15000</v>
      </c>
      <c r="AQ7" s="63">
        <f t="shared" si="2"/>
        <v>15000</v>
      </c>
      <c r="AR7" s="63">
        <f t="shared" si="3"/>
        <v>15000</v>
      </c>
    </row>
    <row r="8" spans="1:44" x14ac:dyDescent="0.25">
      <c r="A8" s="64">
        <v>652642</v>
      </c>
      <c r="B8" s="64" t="s">
        <v>2342</v>
      </c>
      <c r="C8" s="65">
        <v>198700</v>
      </c>
      <c r="D8" s="65">
        <v>198700</v>
      </c>
      <c r="E8" s="65">
        <v>198700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3">
        <f t="shared" si="1"/>
        <v>198700</v>
      </c>
      <c r="AQ8" s="63">
        <f t="shared" si="2"/>
        <v>198700</v>
      </c>
      <c r="AR8" s="63">
        <f t="shared" si="3"/>
        <v>198700</v>
      </c>
    </row>
    <row r="9" spans="1:44" x14ac:dyDescent="0.25">
      <c r="A9" s="64">
        <v>63613</v>
      </c>
      <c r="B9" s="64" t="s">
        <v>2343</v>
      </c>
      <c r="C9" s="65"/>
      <c r="D9" s="65"/>
      <c r="E9" s="65"/>
      <c r="F9" s="65"/>
      <c r="G9" s="65"/>
      <c r="H9" s="65"/>
      <c r="I9" s="65">
        <v>5000</v>
      </c>
      <c r="J9" s="65">
        <v>5000</v>
      </c>
      <c r="K9" s="65">
        <v>5000</v>
      </c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3">
        <f t="shared" si="1"/>
        <v>5000</v>
      </c>
      <c r="AQ9" s="63">
        <f t="shared" si="2"/>
        <v>5000</v>
      </c>
      <c r="AR9" s="63">
        <f t="shared" si="3"/>
        <v>5000</v>
      </c>
    </row>
    <row r="10" spans="1:44" x14ac:dyDescent="0.25">
      <c r="A10" s="64">
        <v>63622</v>
      </c>
      <c r="B10" s="64" t="s">
        <v>2344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>
        <v>8000</v>
      </c>
      <c r="P10" s="65">
        <v>8000</v>
      </c>
      <c r="Q10" s="65">
        <v>8000</v>
      </c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3">
        <f t="shared" si="1"/>
        <v>8000</v>
      </c>
      <c r="AQ10" s="63">
        <f t="shared" si="2"/>
        <v>8000</v>
      </c>
      <c r="AR10" s="63">
        <f t="shared" si="3"/>
        <v>8000</v>
      </c>
    </row>
    <row r="11" spans="1:44" x14ac:dyDescent="0.25">
      <c r="A11" s="64">
        <v>66151</v>
      </c>
      <c r="B11" s="64" t="s">
        <v>868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>
        <v>41100</v>
      </c>
      <c r="S11" s="65">
        <v>41100</v>
      </c>
      <c r="T11" s="65">
        <v>41100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3">
        <f t="shared" si="1"/>
        <v>41100</v>
      </c>
      <c r="AQ11" s="63">
        <f t="shared" si="2"/>
        <v>41100</v>
      </c>
      <c r="AR11" s="63">
        <f t="shared" si="3"/>
        <v>41100</v>
      </c>
    </row>
    <row r="12" spans="1:44" x14ac:dyDescent="0.25">
      <c r="A12" s="64">
        <v>64132</v>
      </c>
      <c r="B12" s="64" t="s">
        <v>2345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>
        <v>1900</v>
      </c>
      <c r="S12" s="65">
        <v>1900</v>
      </c>
      <c r="T12" s="65">
        <v>1900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3">
        <f t="shared" si="1"/>
        <v>1900</v>
      </c>
      <c r="AQ12" s="63">
        <f t="shared" si="2"/>
        <v>1900</v>
      </c>
      <c r="AR12" s="63">
        <f t="shared" si="3"/>
        <v>1900</v>
      </c>
    </row>
    <row r="13" spans="1:44" x14ac:dyDescent="0.25">
      <c r="A13" s="64">
        <v>63414</v>
      </c>
      <c r="B13" s="64" t="s">
        <v>2346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>
        <v>7320</v>
      </c>
      <c r="V13" s="65">
        <v>7320</v>
      </c>
      <c r="W13" s="65">
        <v>7320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3">
        <f t="shared" si="1"/>
        <v>7320</v>
      </c>
      <c r="AQ13" s="63">
        <f t="shared" si="2"/>
        <v>7320</v>
      </c>
      <c r="AR13" s="63">
        <f t="shared" si="3"/>
        <v>7320</v>
      </c>
    </row>
    <row r="14" spans="1:44" x14ac:dyDescent="0.25">
      <c r="A14" s="64">
        <v>65268</v>
      </c>
      <c r="B14" s="64" t="s">
        <v>2347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>
        <v>20000</v>
      </c>
      <c r="V14" s="65">
        <v>20000</v>
      </c>
      <c r="W14" s="65">
        <v>20000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3">
        <f t="shared" si="1"/>
        <v>20000</v>
      </c>
      <c r="AQ14" s="63">
        <f t="shared" si="2"/>
        <v>20000</v>
      </c>
      <c r="AR14" s="63">
        <f t="shared" si="3"/>
        <v>20000</v>
      </c>
    </row>
    <row r="15" spans="1:44" x14ac:dyDescent="0.25">
      <c r="A15" s="64">
        <v>652642</v>
      </c>
      <c r="B15" s="64" t="s">
        <v>2348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>
        <v>334000</v>
      </c>
      <c r="V15" s="65">
        <v>334000</v>
      </c>
      <c r="W15" s="65">
        <v>334000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3">
        <f t="shared" si="1"/>
        <v>334000</v>
      </c>
      <c r="AQ15" s="63">
        <f t="shared" si="2"/>
        <v>334000</v>
      </c>
      <c r="AR15" s="63">
        <f t="shared" si="3"/>
        <v>334000</v>
      </c>
    </row>
    <row r="16" spans="1:44" x14ac:dyDescent="0.25">
      <c r="A16" s="64">
        <v>63811</v>
      </c>
      <c r="B16" s="64" t="s">
        <v>2349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>
        <v>177390</v>
      </c>
      <c r="Y16" s="65">
        <v>177390</v>
      </c>
      <c r="Z16" s="65">
        <v>177390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3">
        <f t="shared" si="1"/>
        <v>177390</v>
      </c>
      <c r="AQ16" s="63">
        <f t="shared" si="2"/>
        <v>177390</v>
      </c>
      <c r="AR16" s="63">
        <f t="shared" si="3"/>
        <v>177390</v>
      </c>
    </row>
    <row r="17" spans="1:44" x14ac:dyDescent="0.25">
      <c r="A17" s="64">
        <v>66312</v>
      </c>
      <c r="B17" s="64" t="s">
        <v>2350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>
        <v>6000</v>
      </c>
      <c r="AB17" s="65">
        <v>6000</v>
      </c>
      <c r="AC17" s="65">
        <v>6000</v>
      </c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3">
        <f t="shared" si="1"/>
        <v>6000</v>
      </c>
      <c r="AQ17" s="63">
        <f t="shared" si="2"/>
        <v>6000</v>
      </c>
      <c r="AR17" s="63">
        <f t="shared" si="3"/>
        <v>6000</v>
      </c>
    </row>
    <row r="18" spans="1:44" x14ac:dyDescent="0.25">
      <c r="A18" s="64">
        <v>67121</v>
      </c>
      <c r="B18" s="64" t="s">
        <v>2351</v>
      </c>
      <c r="C18" s="65">
        <v>62500</v>
      </c>
      <c r="D18" s="65">
        <v>62500</v>
      </c>
      <c r="E18" s="65">
        <v>62500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3">
        <f t="shared" si="1"/>
        <v>62500</v>
      </c>
      <c r="AQ18" s="63">
        <f t="shared" si="2"/>
        <v>62500</v>
      </c>
      <c r="AR18" s="63">
        <f t="shared" si="3"/>
        <v>62500</v>
      </c>
    </row>
    <row r="19" spans="1:44" x14ac:dyDescent="0.25">
      <c r="A19" s="64">
        <v>65264</v>
      </c>
      <c r="B19" s="64" t="s">
        <v>2352</v>
      </c>
      <c r="C19" s="65">
        <v>100000</v>
      </c>
      <c r="D19" s="65">
        <v>100000</v>
      </c>
      <c r="E19" s="65">
        <v>100000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>
        <v>39096</v>
      </c>
      <c r="V19" s="65">
        <v>39096</v>
      </c>
      <c r="W19" s="65">
        <v>39096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3">
        <f t="shared" si="1"/>
        <v>139096</v>
      </c>
      <c r="AQ19" s="63">
        <f t="shared" si="2"/>
        <v>139096</v>
      </c>
      <c r="AR19" s="63">
        <f t="shared" si="3"/>
        <v>139096</v>
      </c>
    </row>
    <row r="20" spans="1:44" x14ac:dyDescent="0.25">
      <c r="A20" s="64"/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3">
        <f t="shared" si="1"/>
        <v>0</v>
      </c>
      <c r="AQ20" s="63">
        <f t="shared" si="2"/>
        <v>0</v>
      </c>
      <c r="AR20" s="63">
        <f t="shared" si="3"/>
        <v>0</v>
      </c>
    </row>
  </sheetData>
  <mergeCells count="29">
    <mergeCell ref="U1:W1"/>
    <mergeCell ref="A1:A3"/>
    <mergeCell ref="B1:B3"/>
    <mergeCell ref="C1:E1"/>
    <mergeCell ref="F1:H1"/>
    <mergeCell ref="C2:E2"/>
    <mergeCell ref="F2:H2"/>
    <mergeCell ref="U2:W2"/>
    <mergeCell ref="I2:K2"/>
    <mergeCell ref="L2:N2"/>
    <mergeCell ref="O2:Q2"/>
    <mergeCell ref="R2:T2"/>
    <mergeCell ref="I1:K1"/>
    <mergeCell ref="L1:N1"/>
    <mergeCell ref="O1:Q1"/>
    <mergeCell ref="R1:T1"/>
    <mergeCell ref="X2:Z2"/>
    <mergeCell ref="AP1:AR2"/>
    <mergeCell ref="AA2:AC2"/>
    <mergeCell ref="AD2:AF2"/>
    <mergeCell ref="AG2:AI2"/>
    <mergeCell ref="AJ2:AL2"/>
    <mergeCell ref="AA1:AC1"/>
    <mergeCell ref="AD1:AF1"/>
    <mergeCell ref="AG1:AI1"/>
    <mergeCell ref="AJ1:AL1"/>
    <mergeCell ref="AM1:AO1"/>
    <mergeCell ref="AM2:AO2"/>
    <mergeCell ref="X1:Z1"/>
  </mergeCells>
  <pageMargins left="0.7" right="0.7" top="0.75" bottom="0.75" header="0.3" footer="0.3"/>
  <pageSetup paperSize="9" scale="45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1202"/>
  <sheetViews>
    <sheetView topLeftCell="A259" workbookViewId="0"/>
  </sheetViews>
  <sheetFormatPr defaultRowHeight="15" x14ac:dyDescent="0.25"/>
  <cols>
    <col min="1" max="1" width="9.140625" style="9"/>
    <col min="2" max="2" width="9.140625" style="10"/>
    <col min="3" max="3" width="157.7109375" style="9" bestFit="1" customWidth="1"/>
    <col min="4" max="258" width="9.140625" style="9"/>
    <col min="259" max="259" width="157.7109375" style="9" bestFit="1" customWidth="1"/>
    <col min="260" max="514" width="9.140625" style="9"/>
    <col min="515" max="515" width="157.7109375" style="9" bestFit="1" customWidth="1"/>
    <col min="516" max="770" width="9.140625" style="9"/>
    <col min="771" max="771" width="157.7109375" style="9" bestFit="1" customWidth="1"/>
    <col min="772" max="1026" width="9.140625" style="9"/>
    <col min="1027" max="1027" width="157.7109375" style="9" bestFit="1" customWidth="1"/>
    <col min="1028" max="1282" width="9.140625" style="9"/>
    <col min="1283" max="1283" width="157.7109375" style="9" bestFit="1" customWidth="1"/>
    <col min="1284" max="1538" width="9.140625" style="9"/>
    <col min="1539" max="1539" width="157.7109375" style="9" bestFit="1" customWidth="1"/>
    <col min="1540" max="1794" width="9.140625" style="9"/>
    <col min="1795" max="1795" width="157.7109375" style="9" bestFit="1" customWidth="1"/>
    <col min="1796" max="2050" width="9.140625" style="9"/>
    <col min="2051" max="2051" width="157.7109375" style="9" bestFit="1" customWidth="1"/>
    <col min="2052" max="2306" width="9.140625" style="9"/>
    <col min="2307" max="2307" width="157.7109375" style="9" bestFit="1" customWidth="1"/>
    <col min="2308" max="2562" width="9.140625" style="9"/>
    <col min="2563" max="2563" width="157.7109375" style="9" bestFit="1" customWidth="1"/>
    <col min="2564" max="2818" width="9.140625" style="9"/>
    <col min="2819" max="2819" width="157.7109375" style="9" bestFit="1" customWidth="1"/>
    <col min="2820" max="3074" width="9.140625" style="9"/>
    <col min="3075" max="3075" width="157.7109375" style="9" bestFit="1" customWidth="1"/>
    <col min="3076" max="3330" width="9.140625" style="9"/>
    <col min="3331" max="3331" width="157.7109375" style="9" bestFit="1" customWidth="1"/>
    <col min="3332" max="3586" width="9.140625" style="9"/>
    <col min="3587" max="3587" width="157.7109375" style="9" bestFit="1" customWidth="1"/>
    <col min="3588" max="3842" width="9.140625" style="9"/>
    <col min="3843" max="3843" width="157.7109375" style="9" bestFit="1" customWidth="1"/>
    <col min="3844" max="4098" width="9.140625" style="9"/>
    <col min="4099" max="4099" width="157.7109375" style="9" bestFit="1" customWidth="1"/>
    <col min="4100" max="4354" width="9.140625" style="9"/>
    <col min="4355" max="4355" width="157.7109375" style="9" bestFit="1" customWidth="1"/>
    <col min="4356" max="4610" width="9.140625" style="9"/>
    <col min="4611" max="4611" width="157.7109375" style="9" bestFit="1" customWidth="1"/>
    <col min="4612" max="4866" width="9.140625" style="9"/>
    <col min="4867" max="4867" width="157.7109375" style="9" bestFit="1" customWidth="1"/>
    <col min="4868" max="5122" width="9.140625" style="9"/>
    <col min="5123" max="5123" width="157.7109375" style="9" bestFit="1" customWidth="1"/>
    <col min="5124" max="5378" width="9.140625" style="9"/>
    <col min="5379" max="5379" width="157.7109375" style="9" bestFit="1" customWidth="1"/>
    <col min="5380" max="5634" width="9.140625" style="9"/>
    <col min="5635" max="5635" width="157.7109375" style="9" bestFit="1" customWidth="1"/>
    <col min="5636" max="5890" width="9.140625" style="9"/>
    <col min="5891" max="5891" width="157.7109375" style="9" bestFit="1" customWidth="1"/>
    <col min="5892" max="6146" width="9.140625" style="9"/>
    <col min="6147" max="6147" width="157.7109375" style="9" bestFit="1" customWidth="1"/>
    <col min="6148" max="6402" width="9.140625" style="9"/>
    <col min="6403" max="6403" width="157.7109375" style="9" bestFit="1" customWidth="1"/>
    <col min="6404" max="6658" width="9.140625" style="9"/>
    <col min="6659" max="6659" width="157.7109375" style="9" bestFit="1" customWidth="1"/>
    <col min="6660" max="6914" width="9.140625" style="9"/>
    <col min="6915" max="6915" width="157.7109375" style="9" bestFit="1" customWidth="1"/>
    <col min="6916" max="7170" width="9.140625" style="9"/>
    <col min="7171" max="7171" width="157.7109375" style="9" bestFit="1" customWidth="1"/>
    <col min="7172" max="7426" width="9.140625" style="9"/>
    <col min="7427" max="7427" width="157.7109375" style="9" bestFit="1" customWidth="1"/>
    <col min="7428" max="7682" width="9.140625" style="9"/>
    <col min="7683" max="7683" width="157.7109375" style="9" bestFit="1" customWidth="1"/>
    <col min="7684" max="7938" width="9.140625" style="9"/>
    <col min="7939" max="7939" width="157.7109375" style="9" bestFit="1" customWidth="1"/>
    <col min="7940" max="8194" width="9.140625" style="9"/>
    <col min="8195" max="8195" width="157.7109375" style="9" bestFit="1" customWidth="1"/>
    <col min="8196" max="8450" width="9.140625" style="9"/>
    <col min="8451" max="8451" width="157.7109375" style="9" bestFit="1" customWidth="1"/>
    <col min="8452" max="8706" width="9.140625" style="9"/>
    <col min="8707" max="8707" width="157.7109375" style="9" bestFit="1" customWidth="1"/>
    <col min="8708" max="8962" width="9.140625" style="9"/>
    <col min="8963" max="8963" width="157.7109375" style="9" bestFit="1" customWidth="1"/>
    <col min="8964" max="9218" width="9.140625" style="9"/>
    <col min="9219" max="9219" width="157.7109375" style="9" bestFit="1" customWidth="1"/>
    <col min="9220" max="9474" width="9.140625" style="9"/>
    <col min="9475" max="9475" width="157.7109375" style="9" bestFit="1" customWidth="1"/>
    <col min="9476" max="9730" width="9.140625" style="9"/>
    <col min="9731" max="9731" width="157.7109375" style="9" bestFit="1" customWidth="1"/>
    <col min="9732" max="9986" width="9.140625" style="9"/>
    <col min="9987" max="9987" width="157.7109375" style="9" bestFit="1" customWidth="1"/>
    <col min="9988" max="10242" width="9.140625" style="9"/>
    <col min="10243" max="10243" width="157.7109375" style="9" bestFit="1" customWidth="1"/>
    <col min="10244" max="10498" width="9.140625" style="9"/>
    <col min="10499" max="10499" width="157.7109375" style="9" bestFit="1" customWidth="1"/>
    <col min="10500" max="10754" width="9.140625" style="9"/>
    <col min="10755" max="10755" width="157.7109375" style="9" bestFit="1" customWidth="1"/>
    <col min="10756" max="11010" width="9.140625" style="9"/>
    <col min="11011" max="11011" width="157.7109375" style="9" bestFit="1" customWidth="1"/>
    <col min="11012" max="11266" width="9.140625" style="9"/>
    <col min="11267" max="11267" width="157.7109375" style="9" bestFit="1" customWidth="1"/>
    <col min="11268" max="11522" width="9.140625" style="9"/>
    <col min="11523" max="11523" width="157.7109375" style="9" bestFit="1" customWidth="1"/>
    <col min="11524" max="11778" width="9.140625" style="9"/>
    <col min="11779" max="11779" width="157.7109375" style="9" bestFit="1" customWidth="1"/>
    <col min="11780" max="12034" width="9.140625" style="9"/>
    <col min="12035" max="12035" width="157.7109375" style="9" bestFit="1" customWidth="1"/>
    <col min="12036" max="12290" width="9.140625" style="9"/>
    <col min="12291" max="12291" width="157.7109375" style="9" bestFit="1" customWidth="1"/>
    <col min="12292" max="12546" width="9.140625" style="9"/>
    <col min="12547" max="12547" width="157.7109375" style="9" bestFit="1" customWidth="1"/>
    <col min="12548" max="12802" width="9.140625" style="9"/>
    <col min="12803" max="12803" width="157.7109375" style="9" bestFit="1" customWidth="1"/>
    <col min="12804" max="13058" width="9.140625" style="9"/>
    <col min="13059" max="13059" width="157.7109375" style="9" bestFit="1" customWidth="1"/>
    <col min="13060" max="13314" width="9.140625" style="9"/>
    <col min="13315" max="13315" width="157.7109375" style="9" bestFit="1" customWidth="1"/>
    <col min="13316" max="13570" width="9.140625" style="9"/>
    <col min="13571" max="13571" width="157.7109375" style="9" bestFit="1" customWidth="1"/>
    <col min="13572" max="13826" width="9.140625" style="9"/>
    <col min="13827" max="13827" width="157.7109375" style="9" bestFit="1" customWidth="1"/>
    <col min="13828" max="14082" width="9.140625" style="9"/>
    <col min="14083" max="14083" width="157.7109375" style="9" bestFit="1" customWidth="1"/>
    <col min="14084" max="14338" width="9.140625" style="9"/>
    <col min="14339" max="14339" width="157.7109375" style="9" bestFit="1" customWidth="1"/>
    <col min="14340" max="14594" width="9.140625" style="9"/>
    <col min="14595" max="14595" width="157.7109375" style="9" bestFit="1" customWidth="1"/>
    <col min="14596" max="14850" width="9.140625" style="9"/>
    <col min="14851" max="14851" width="157.7109375" style="9" bestFit="1" customWidth="1"/>
    <col min="14852" max="15106" width="9.140625" style="9"/>
    <col min="15107" max="15107" width="157.7109375" style="9" bestFit="1" customWidth="1"/>
    <col min="15108" max="15362" width="9.140625" style="9"/>
    <col min="15363" max="15363" width="157.7109375" style="9" bestFit="1" customWidth="1"/>
    <col min="15364" max="15618" width="9.140625" style="9"/>
    <col min="15619" max="15619" width="157.7109375" style="9" bestFit="1" customWidth="1"/>
    <col min="15620" max="15874" width="9.140625" style="9"/>
    <col min="15875" max="15875" width="157.7109375" style="9" bestFit="1" customWidth="1"/>
    <col min="15876" max="16130" width="9.140625" style="9"/>
    <col min="16131" max="16131" width="157.7109375" style="9" bestFit="1" customWidth="1"/>
    <col min="16132" max="16384" width="9.140625" style="9"/>
  </cols>
  <sheetData>
    <row r="1" spans="2:3" x14ac:dyDescent="0.25">
      <c r="B1" s="7" t="s">
        <v>103</v>
      </c>
      <c r="C1" s="8" t="s">
        <v>104</v>
      </c>
    </row>
    <row r="2" spans="2:3" x14ac:dyDescent="0.25">
      <c r="B2" s="10" t="s">
        <v>105</v>
      </c>
      <c r="C2" s="9" t="s">
        <v>106</v>
      </c>
    </row>
    <row r="3" spans="2:3" x14ac:dyDescent="0.25">
      <c r="B3" s="10" t="s">
        <v>107</v>
      </c>
      <c r="C3" s="9" t="s">
        <v>108</v>
      </c>
    </row>
    <row r="4" spans="2:3" x14ac:dyDescent="0.25">
      <c r="B4" s="10" t="s">
        <v>109</v>
      </c>
      <c r="C4" s="9" t="s">
        <v>110</v>
      </c>
    </row>
    <row r="5" spans="2:3" x14ac:dyDescent="0.25">
      <c r="B5" s="10" t="s">
        <v>111</v>
      </c>
      <c r="C5" s="9" t="s">
        <v>112</v>
      </c>
    </row>
    <row r="6" spans="2:3" x14ac:dyDescent="0.25">
      <c r="B6" s="10" t="s">
        <v>113</v>
      </c>
      <c r="C6" s="9" t="s">
        <v>114</v>
      </c>
    </row>
    <row r="7" spans="2:3" x14ac:dyDescent="0.25">
      <c r="B7" s="10" t="s">
        <v>115</v>
      </c>
      <c r="C7" s="9" t="s">
        <v>116</v>
      </c>
    </row>
    <row r="8" spans="2:3" x14ac:dyDescent="0.25">
      <c r="B8" s="10" t="s">
        <v>117</v>
      </c>
      <c r="C8" s="9" t="s">
        <v>118</v>
      </c>
    </row>
    <row r="9" spans="2:3" x14ac:dyDescent="0.25">
      <c r="B9" s="10" t="s">
        <v>119</v>
      </c>
      <c r="C9" s="9" t="s">
        <v>120</v>
      </c>
    </row>
    <row r="10" spans="2:3" x14ac:dyDescent="0.25">
      <c r="B10" s="10" t="s">
        <v>121</v>
      </c>
      <c r="C10" s="9" t="s">
        <v>122</v>
      </c>
    </row>
    <row r="11" spans="2:3" x14ac:dyDescent="0.25">
      <c r="B11" s="10" t="s">
        <v>123</v>
      </c>
      <c r="C11" s="9" t="s">
        <v>124</v>
      </c>
    </row>
    <row r="12" spans="2:3" x14ac:dyDescent="0.25">
      <c r="B12" s="10" t="s">
        <v>125</v>
      </c>
      <c r="C12" s="9" t="s">
        <v>126</v>
      </c>
    </row>
    <row r="13" spans="2:3" x14ac:dyDescent="0.25">
      <c r="B13" s="10" t="s">
        <v>127</v>
      </c>
      <c r="C13" s="9" t="s">
        <v>128</v>
      </c>
    </row>
    <row r="14" spans="2:3" x14ac:dyDescent="0.25">
      <c r="B14" s="10" t="s">
        <v>129</v>
      </c>
      <c r="C14" s="9" t="s">
        <v>130</v>
      </c>
    </row>
    <row r="15" spans="2:3" x14ac:dyDescent="0.25">
      <c r="B15" s="10" t="s">
        <v>131</v>
      </c>
      <c r="C15" s="9" t="s">
        <v>132</v>
      </c>
    </row>
    <row r="16" spans="2:3" x14ac:dyDescent="0.25">
      <c r="B16" s="10" t="s">
        <v>133</v>
      </c>
      <c r="C16" s="9" t="s">
        <v>134</v>
      </c>
    </row>
    <row r="17" spans="2:3" x14ac:dyDescent="0.25">
      <c r="B17" s="10" t="s">
        <v>135</v>
      </c>
      <c r="C17" s="9" t="s">
        <v>136</v>
      </c>
    </row>
    <row r="18" spans="2:3" x14ac:dyDescent="0.25">
      <c r="B18" s="10" t="s">
        <v>137</v>
      </c>
      <c r="C18" s="9" t="s">
        <v>138</v>
      </c>
    </row>
    <row r="19" spans="2:3" x14ac:dyDescent="0.25">
      <c r="B19" s="10" t="s">
        <v>139</v>
      </c>
      <c r="C19" s="9" t="s">
        <v>140</v>
      </c>
    </row>
    <row r="20" spans="2:3" x14ac:dyDescent="0.25">
      <c r="B20" s="10" t="s">
        <v>141</v>
      </c>
      <c r="C20" s="9" t="s">
        <v>142</v>
      </c>
    </row>
    <row r="21" spans="2:3" x14ac:dyDescent="0.25">
      <c r="B21" s="10" t="s">
        <v>143</v>
      </c>
      <c r="C21" s="9" t="s">
        <v>144</v>
      </c>
    </row>
    <row r="22" spans="2:3" x14ac:dyDescent="0.25">
      <c r="B22" s="10" t="s">
        <v>145</v>
      </c>
      <c r="C22" s="9" t="s">
        <v>146</v>
      </c>
    </row>
    <row r="23" spans="2:3" x14ac:dyDescent="0.25">
      <c r="B23" s="10" t="s">
        <v>147</v>
      </c>
      <c r="C23" s="9" t="s">
        <v>148</v>
      </c>
    </row>
    <row r="24" spans="2:3" x14ac:dyDescent="0.25">
      <c r="B24" s="10" t="s">
        <v>149</v>
      </c>
      <c r="C24" s="9" t="s">
        <v>150</v>
      </c>
    </row>
    <row r="25" spans="2:3" x14ac:dyDescent="0.25">
      <c r="B25" s="10" t="s">
        <v>151</v>
      </c>
      <c r="C25" s="9" t="s">
        <v>150</v>
      </c>
    </row>
    <row r="26" spans="2:3" x14ac:dyDescent="0.25">
      <c r="B26" s="10" t="s">
        <v>152</v>
      </c>
      <c r="C26" s="9" t="s">
        <v>153</v>
      </c>
    </row>
    <row r="27" spans="2:3" x14ac:dyDescent="0.25">
      <c r="B27" s="10" t="s">
        <v>154</v>
      </c>
      <c r="C27" s="9" t="s">
        <v>153</v>
      </c>
    </row>
    <row r="28" spans="2:3" x14ac:dyDescent="0.25">
      <c r="B28" s="10" t="s">
        <v>155</v>
      </c>
      <c r="C28" s="9" t="s">
        <v>156</v>
      </c>
    </row>
    <row r="29" spans="2:3" x14ac:dyDescent="0.25">
      <c r="B29" s="10" t="s">
        <v>157</v>
      </c>
      <c r="C29" s="9" t="s">
        <v>156</v>
      </c>
    </row>
    <row r="30" spans="2:3" x14ac:dyDescent="0.25">
      <c r="B30" s="10" t="s">
        <v>158</v>
      </c>
      <c r="C30" s="9" t="s">
        <v>159</v>
      </c>
    </row>
    <row r="31" spans="2:3" x14ac:dyDescent="0.25">
      <c r="B31" s="10" t="s">
        <v>160</v>
      </c>
      <c r="C31" s="9" t="s">
        <v>159</v>
      </c>
    </row>
    <row r="32" spans="2:3" x14ac:dyDescent="0.25">
      <c r="B32" s="10" t="s">
        <v>161</v>
      </c>
      <c r="C32" s="9" t="s">
        <v>162</v>
      </c>
    </row>
    <row r="33" spans="2:3" x14ac:dyDescent="0.25">
      <c r="B33" s="10" t="s">
        <v>163</v>
      </c>
      <c r="C33" s="9" t="s">
        <v>164</v>
      </c>
    </row>
    <row r="34" spans="2:3" x14ac:dyDescent="0.25">
      <c r="B34" s="10" t="s">
        <v>165</v>
      </c>
      <c r="C34" s="9" t="s">
        <v>162</v>
      </c>
    </row>
    <row r="35" spans="2:3" x14ac:dyDescent="0.25">
      <c r="B35" s="10" t="s">
        <v>166</v>
      </c>
      <c r="C35" s="9" t="s">
        <v>167</v>
      </c>
    </row>
    <row r="36" spans="2:3" x14ac:dyDescent="0.25">
      <c r="B36" s="10" t="s">
        <v>168</v>
      </c>
      <c r="C36" s="9" t="s">
        <v>169</v>
      </c>
    </row>
    <row r="37" spans="2:3" x14ac:dyDescent="0.25">
      <c r="B37" s="10" t="s">
        <v>170</v>
      </c>
      <c r="C37" s="9" t="s">
        <v>171</v>
      </c>
    </row>
    <row r="38" spans="2:3" x14ac:dyDescent="0.25">
      <c r="B38" s="10" t="s">
        <v>172</v>
      </c>
      <c r="C38" s="9" t="s">
        <v>173</v>
      </c>
    </row>
    <row r="39" spans="2:3" x14ac:dyDescent="0.25">
      <c r="B39" s="10" t="s">
        <v>174</v>
      </c>
      <c r="C39" s="9" t="s">
        <v>175</v>
      </c>
    </row>
    <row r="40" spans="2:3" x14ac:dyDescent="0.25">
      <c r="B40" s="10" t="s">
        <v>176</v>
      </c>
      <c r="C40" s="9" t="s">
        <v>177</v>
      </c>
    </row>
    <row r="41" spans="2:3" x14ac:dyDescent="0.25">
      <c r="B41" s="10" t="s">
        <v>178</v>
      </c>
      <c r="C41" s="9" t="s">
        <v>179</v>
      </c>
    </row>
    <row r="42" spans="2:3" x14ac:dyDescent="0.25">
      <c r="B42" s="10" t="s">
        <v>180</v>
      </c>
      <c r="C42" s="9" t="s">
        <v>179</v>
      </c>
    </row>
    <row r="43" spans="2:3" x14ac:dyDescent="0.25">
      <c r="B43" s="10" t="s">
        <v>181</v>
      </c>
      <c r="C43" s="9" t="s">
        <v>182</v>
      </c>
    </row>
    <row r="44" spans="2:3" x14ac:dyDescent="0.25">
      <c r="B44" s="10" t="s">
        <v>183</v>
      </c>
      <c r="C44" s="9" t="s">
        <v>182</v>
      </c>
    </row>
    <row r="45" spans="2:3" x14ac:dyDescent="0.25">
      <c r="B45" s="10" t="s">
        <v>184</v>
      </c>
      <c r="C45" s="9" t="s">
        <v>185</v>
      </c>
    </row>
    <row r="46" spans="2:3" x14ac:dyDescent="0.25">
      <c r="B46" s="10" t="s">
        <v>186</v>
      </c>
      <c r="C46" s="9" t="s">
        <v>187</v>
      </c>
    </row>
    <row r="47" spans="2:3" x14ac:dyDescent="0.25">
      <c r="B47" s="10" t="s">
        <v>188</v>
      </c>
      <c r="C47" s="9" t="s">
        <v>189</v>
      </c>
    </row>
    <row r="48" spans="2:3" x14ac:dyDescent="0.25">
      <c r="B48" s="10" t="s">
        <v>190</v>
      </c>
      <c r="C48" s="9" t="s">
        <v>191</v>
      </c>
    </row>
    <row r="49" spans="2:3" x14ac:dyDescent="0.25">
      <c r="B49" s="10" t="s">
        <v>192</v>
      </c>
      <c r="C49" s="9" t="s">
        <v>193</v>
      </c>
    </row>
    <row r="50" spans="2:3" x14ac:dyDescent="0.25">
      <c r="B50" s="10" t="s">
        <v>194</v>
      </c>
      <c r="C50" s="9" t="s">
        <v>195</v>
      </c>
    </row>
    <row r="51" spans="2:3" x14ac:dyDescent="0.25">
      <c r="B51" s="10" t="s">
        <v>196</v>
      </c>
      <c r="C51" s="9" t="s">
        <v>197</v>
      </c>
    </row>
    <row r="52" spans="2:3" x14ac:dyDescent="0.25">
      <c r="B52" s="10" t="s">
        <v>198</v>
      </c>
      <c r="C52" s="9" t="s">
        <v>199</v>
      </c>
    </row>
    <row r="53" spans="2:3" x14ac:dyDescent="0.25">
      <c r="B53" s="10" t="s">
        <v>200</v>
      </c>
      <c r="C53" s="9" t="s">
        <v>201</v>
      </c>
    </row>
    <row r="54" spans="2:3" x14ac:dyDescent="0.25">
      <c r="B54" s="10" t="s">
        <v>202</v>
      </c>
      <c r="C54" s="9" t="s">
        <v>203</v>
      </c>
    </row>
    <row r="55" spans="2:3" x14ac:dyDescent="0.25">
      <c r="B55" s="10" t="s">
        <v>204</v>
      </c>
      <c r="C55" s="9" t="s">
        <v>205</v>
      </c>
    </row>
    <row r="56" spans="2:3" x14ac:dyDescent="0.25">
      <c r="B56" s="10" t="s">
        <v>206</v>
      </c>
      <c r="C56" s="9" t="s">
        <v>207</v>
      </c>
    </row>
    <row r="57" spans="2:3" x14ac:dyDescent="0.25">
      <c r="B57" s="10" t="s">
        <v>208</v>
      </c>
      <c r="C57" s="9" t="s">
        <v>209</v>
      </c>
    </row>
    <row r="58" spans="2:3" x14ac:dyDescent="0.25">
      <c r="B58" s="10" t="s">
        <v>210</v>
      </c>
      <c r="C58" s="9" t="s">
        <v>211</v>
      </c>
    </row>
    <row r="59" spans="2:3" x14ac:dyDescent="0.25">
      <c r="B59" s="10" t="s">
        <v>212</v>
      </c>
      <c r="C59" s="9" t="s">
        <v>211</v>
      </c>
    </row>
    <row r="60" spans="2:3" x14ac:dyDescent="0.25">
      <c r="B60" s="10" t="s">
        <v>213</v>
      </c>
      <c r="C60" s="9" t="s">
        <v>214</v>
      </c>
    </row>
    <row r="61" spans="2:3" x14ac:dyDescent="0.25">
      <c r="B61" s="10" t="s">
        <v>215</v>
      </c>
      <c r="C61" s="9" t="s">
        <v>216</v>
      </c>
    </row>
    <row r="62" spans="2:3" x14ac:dyDescent="0.25">
      <c r="B62" s="10" t="s">
        <v>217</v>
      </c>
      <c r="C62" s="9" t="s">
        <v>216</v>
      </c>
    </row>
    <row r="63" spans="2:3" x14ac:dyDescent="0.25">
      <c r="B63" s="10" t="s">
        <v>218</v>
      </c>
      <c r="C63" s="9" t="s">
        <v>219</v>
      </c>
    </row>
    <row r="64" spans="2:3" x14ac:dyDescent="0.25">
      <c r="B64" s="10" t="s">
        <v>220</v>
      </c>
      <c r="C64" s="9" t="s">
        <v>221</v>
      </c>
    </row>
    <row r="65" spans="2:3" x14ac:dyDescent="0.25">
      <c r="B65" s="10" t="s">
        <v>222</v>
      </c>
      <c r="C65" s="9" t="s">
        <v>223</v>
      </c>
    </row>
    <row r="66" spans="2:3" x14ac:dyDescent="0.25">
      <c r="B66" s="10" t="s">
        <v>224</v>
      </c>
      <c r="C66" s="9" t="s">
        <v>225</v>
      </c>
    </row>
    <row r="67" spans="2:3" x14ac:dyDescent="0.25">
      <c r="B67" s="10" t="s">
        <v>226</v>
      </c>
      <c r="C67" s="9" t="s">
        <v>227</v>
      </c>
    </row>
    <row r="68" spans="2:3" x14ac:dyDescent="0.25">
      <c r="B68" s="10" t="s">
        <v>228</v>
      </c>
      <c r="C68" s="9" t="s">
        <v>229</v>
      </c>
    </row>
    <row r="69" spans="2:3" x14ac:dyDescent="0.25">
      <c r="B69" s="10" t="s">
        <v>230</v>
      </c>
      <c r="C69" s="9" t="s">
        <v>231</v>
      </c>
    </row>
    <row r="70" spans="2:3" x14ac:dyDescent="0.25">
      <c r="B70" s="10" t="s">
        <v>232</v>
      </c>
      <c r="C70" s="9" t="s">
        <v>233</v>
      </c>
    </row>
    <row r="71" spans="2:3" x14ac:dyDescent="0.25">
      <c r="B71" s="10" t="s">
        <v>234</v>
      </c>
      <c r="C71" s="9" t="s">
        <v>235</v>
      </c>
    </row>
    <row r="72" spans="2:3" x14ac:dyDescent="0.25">
      <c r="B72" s="10" t="s">
        <v>236</v>
      </c>
      <c r="C72" s="9" t="s">
        <v>237</v>
      </c>
    </row>
    <row r="73" spans="2:3" x14ac:dyDescent="0.25">
      <c r="B73" s="10" t="s">
        <v>238</v>
      </c>
      <c r="C73" s="9" t="s">
        <v>239</v>
      </c>
    </row>
    <row r="74" spans="2:3" x14ac:dyDescent="0.25">
      <c r="B74" s="10" t="s">
        <v>240</v>
      </c>
      <c r="C74" s="9" t="s">
        <v>241</v>
      </c>
    </row>
    <row r="75" spans="2:3" x14ac:dyDescent="0.25">
      <c r="B75" s="10" t="s">
        <v>242</v>
      </c>
      <c r="C75" s="9" t="s">
        <v>243</v>
      </c>
    </row>
    <row r="76" spans="2:3" x14ac:dyDescent="0.25">
      <c r="B76" s="10" t="s">
        <v>244</v>
      </c>
      <c r="C76" s="9" t="s">
        <v>245</v>
      </c>
    </row>
    <row r="77" spans="2:3" x14ac:dyDescent="0.25">
      <c r="B77" s="10" t="s">
        <v>246</v>
      </c>
      <c r="C77" s="9" t="s">
        <v>247</v>
      </c>
    </row>
    <row r="78" spans="2:3" x14ac:dyDescent="0.25">
      <c r="B78" s="10" t="s">
        <v>248</v>
      </c>
      <c r="C78" s="9" t="s">
        <v>249</v>
      </c>
    </row>
    <row r="79" spans="2:3" x14ac:dyDescent="0.25">
      <c r="B79" s="10" t="s">
        <v>250</v>
      </c>
      <c r="C79" s="9" t="s">
        <v>251</v>
      </c>
    </row>
    <row r="80" spans="2:3" x14ac:dyDescent="0.25">
      <c r="B80" s="10" t="s">
        <v>252</v>
      </c>
      <c r="C80" s="9" t="s">
        <v>253</v>
      </c>
    </row>
    <row r="81" spans="2:3" x14ac:dyDescent="0.25">
      <c r="B81" s="10" t="s">
        <v>254</v>
      </c>
      <c r="C81" s="9" t="s">
        <v>255</v>
      </c>
    </row>
    <row r="82" spans="2:3" x14ac:dyDescent="0.25">
      <c r="B82" s="10" t="s">
        <v>256</v>
      </c>
      <c r="C82" s="9" t="s">
        <v>257</v>
      </c>
    </row>
    <row r="83" spans="2:3" x14ac:dyDescent="0.25">
      <c r="B83" s="10" t="s">
        <v>258</v>
      </c>
      <c r="C83" s="9" t="s">
        <v>259</v>
      </c>
    </row>
    <row r="84" spans="2:3" x14ac:dyDescent="0.25">
      <c r="B84" s="10" t="s">
        <v>260</v>
      </c>
      <c r="C84" s="9" t="s">
        <v>261</v>
      </c>
    </row>
    <row r="85" spans="2:3" x14ac:dyDescent="0.25">
      <c r="B85" s="10" t="s">
        <v>262</v>
      </c>
      <c r="C85" s="9" t="s">
        <v>263</v>
      </c>
    </row>
    <row r="86" spans="2:3" x14ac:dyDescent="0.25">
      <c r="B86" s="10" t="s">
        <v>264</v>
      </c>
      <c r="C86" s="9" t="s">
        <v>265</v>
      </c>
    </row>
    <row r="87" spans="2:3" x14ac:dyDescent="0.25">
      <c r="B87" s="10" t="s">
        <v>266</v>
      </c>
      <c r="C87" s="9" t="s">
        <v>267</v>
      </c>
    </row>
    <row r="88" spans="2:3" x14ac:dyDescent="0.25">
      <c r="B88" s="10" t="s">
        <v>268</v>
      </c>
      <c r="C88" s="9" t="s">
        <v>269</v>
      </c>
    </row>
    <row r="89" spans="2:3" x14ac:dyDescent="0.25">
      <c r="B89" s="10" t="s">
        <v>270</v>
      </c>
      <c r="C89" s="9" t="s">
        <v>271</v>
      </c>
    </row>
    <row r="90" spans="2:3" x14ac:dyDescent="0.25">
      <c r="B90" s="10" t="s">
        <v>272</v>
      </c>
      <c r="C90" s="9" t="s">
        <v>273</v>
      </c>
    </row>
    <row r="91" spans="2:3" x14ac:dyDescent="0.25">
      <c r="B91" s="10" t="s">
        <v>274</v>
      </c>
      <c r="C91" s="9" t="s">
        <v>275</v>
      </c>
    </row>
    <row r="92" spans="2:3" x14ac:dyDescent="0.25">
      <c r="B92" s="10" t="s">
        <v>276</v>
      </c>
      <c r="C92" s="9" t="s">
        <v>277</v>
      </c>
    </row>
    <row r="93" spans="2:3" x14ac:dyDescent="0.25">
      <c r="B93" s="10" t="s">
        <v>278</v>
      </c>
      <c r="C93" s="9" t="s">
        <v>279</v>
      </c>
    </row>
    <row r="94" spans="2:3" x14ac:dyDescent="0.25">
      <c r="B94" s="10" t="s">
        <v>280</v>
      </c>
      <c r="C94" s="9" t="s">
        <v>281</v>
      </c>
    </row>
    <row r="95" spans="2:3" x14ac:dyDescent="0.25">
      <c r="B95" s="10" t="s">
        <v>282</v>
      </c>
      <c r="C95" s="9" t="s">
        <v>283</v>
      </c>
    </row>
    <row r="96" spans="2:3" x14ac:dyDescent="0.25">
      <c r="B96" s="10" t="s">
        <v>284</v>
      </c>
      <c r="C96" s="9" t="s">
        <v>285</v>
      </c>
    </row>
    <row r="97" spans="2:3" x14ac:dyDescent="0.25">
      <c r="B97" s="10" t="s">
        <v>286</v>
      </c>
      <c r="C97" s="9" t="s">
        <v>287</v>
      </c>
    </row>
    <row r="98" spans="2:3" x14ac:dyDescent="0.25">
      <c r="B98" s="10" t="s">
        <v>288</v>
      </c>
      <c r="C98" s="9" t="s">
        <v>289</v>
      </c>
    </row>
    <row r="99" spans="2:3" x14ac:dyDescent="0.25">
      <c r="B99" s="10" t="s">
        <v>290</v>
      </c>
      <c r="C99" s="9" t="s">
        <v>291</v>
      </c>
    </row>
    <row r="100" spans="2:3" x14ac:dyDescent="0.25">
      <c r="B100" s="10" t="s">
        <v>292</v>
      </c>
      <c r="C100" s="9" t="s">
        <v>293</v>
      </c>
    </row>
    <row r="101" spans="2:3" x14ac:dyDescent="0.25">
      <c r="B101" s="10" t="s">
        <v>294</v>
      </c>
      <c r="C101" s="9" t="s">
        <v>295</v>
      </c>
    </row>
    <row r="102" spans="2:3" x14ac:dyDescent="0.25">
      <c r="B102" s="10" t="s">
        <v>296</v>
      </c>
      <c r="C102" s="9" t="s">
        <v>297</v>
      </c>
    </row>
    <row r="103" spans="2:3" x14ac:dyDescent="0.25">
      <c r="B103" s="10" t="s">
        <v>298</v>
      </c>
      <c r="C103" s="9" t="s">
        <v>299</v>
      </c>
    </row>
    <row r="104" spans="2:3" x14ac:dyDescent="0.25">
      <c r="B104" s="10" t="s">
        <v>300</v>
      </c>
      <c r="C104" s="9" t="s">
        <v>299</v>
      </c>
    </row>
    <row r="105" spans="2:3" x14ac:dyDescent="0.25">
      <c r="B105" s="10" t="s">
        <v>301</v>
      </c>
      <c r="C105" s="9" t="s">
        <v>302</v>
      </c>
    </row>
    <row r="106" spans="2:3" x14ac:dyDescent="0.25">
      <c r="B106" s="10" t="s">
        <v>303</v>
      </c>
      <c r="C106" s="9" t="s">
        <v>304</v>
      </c>
    </row>
    <row r="107" spans="2:3" x14ac:dyDescent="0.25">
      <c r="B107" s="10" t="s">
        <v>305</v>
      </c>
      <c r="C107" s="9" t="s">
        <v>304</v>
      </c>
    </row>
    <row r="108" spans="2:3" x14ac:dyDescent="0.25">
      <c r="B108" s="10" t="s">
        <v>306</v>
      </c>
      <c r="C108" s="9" t="s">
        <v>307</v>
      </c>
    </row>
    <row r="109" spans="2:3" x14ac:dyDescent="0.25">
      <c r="B109" s="10" t="s">
        <v>308</v>
      </c>
      <c r="C109" s="9" t="s">
        <v>307</v>
      </c>
    </row>
    <row r="110" spans="2:3" x14ac:dyDescent="0.25">
      <c r="B110" s="10" t="s">
        <v>309</v>
      </c>
      <c r="C110" s="9" t="s">
        <v>310</v>
      </c>
    </row>
    <row r="111" spans="2:3" x14ac:dyDescent="0.25">
      <c r="B111" s="10" t="s">
        <v>311</v>
      </c>
      <c r="C111" s="9" t="s">
        <v>312</v>
      </c>
    </row>
    <row r="112" spans="2:3" x14ac:dyDescent="0.25">
      <c r="B112" s="10" t="s">
        <v>313</v>
      </c>
      <c r="C112" s="9" t="s">
        <v>314</v>
      </c>
    </row>
    <row r="113" spans="2:3" x14ac:dyDescent="0.25">
      <c r="B113" s="10" t="s">
        <v>315</v>
      </c>
      <c r="C113" s="9" t="s">
        <v>310</v>
      </c>
    </row>
    <row r="114" spans="2:3" x14ac:dyDescent="0.25">
      <c r="B114" s="10" t="s">
        <v>316</v>
      </c>
      <c r="C114" s="9" t="s">
        <v>317</v>
      </c>
    </row>
    <row r="115" spans="2:3" x14ac:dyDescent="0.25">
      <c r="B115" s="10" t="s">
        <v>318</v>
      </c>
      <c r="C115" s="9" t="s">
        <v>319</v>
      </c>
    </row>
    <row r="116" spans="2:3" x14ac:dyDescent="0.25">
      <c r="B116" s="10" t="s">
        <v>320</v>
      </c>
      <c r="C116" s="9" t="s">
        <v>321</v>
      </c>
    </row>
    <row r="117" spans="2:3" x14ac:dyDescent="0.25">
      <c r="B117" s="10" t="s">
        <v>322</v>
      </c>
      <c r="C117" s="9" t="s">
        <v>321</v>
      </c>
    </row>
    <row r="118" spans="2:3" x14ac:dyDescent="0.25">
      <c r="B118" s="10" t="s">
        <v>323</v>
      </c>
      <c r="C118" s="9" t="s">
        <v>324</v>
      </c>
    </row>
    <row r="119" spans="2:3" x14ac:dyDescent="0.25">
      <c r="B119" s="10" t="s">
        <v>325</v>
      </c>
      <c r="C119" s="9" t="s">
        <v>326</v>
      </c>
    </row>
    <row r="120" spans="2:3" x14ac:dyDescent="0.25">
      <c r="B120" s="10" t="s">
        <v>327</v>
      </c>
      <c r="C120" s="9" t="s">
        <v>328</v>
      </c>
    </row>
    <row r="121" spans="2:3" x14ac:dyDescent="0.25">
      <c r="B121" s="10" t="s">
        <v>329</v>
      </c>
      <c r="C121" s="9" t="s">
        <v>330</v>
      </c>
    </row>
    <row r="122" spans="2:3" x14ac:dyDescent="0.25">
      <c r="B122" s="10" t="s">
        <v>331</v>
      </c>
      <c r="C122" s="9" t="s">
        <v>330</v>
      </c>
    </row>
    <row r="123" spans="2:3" x14ac:dyDescent="0.25">
      <c r="B123" s="10" t="s">
        <v>332</v>
      </c>
      <c r="C123" s="9" t="s">
        <v>333</v>
      </c>
    </row>
    <row r="124" spans="2:3" x14ac:dyDescent="0.25">
      <c r="B124" s="10" t="s">
        <v>334</v>
      </c>
      <c r="C124" s="9" t="s">
        <v>335</v>
      </c>
    </row>
    <row r="125" spans="2:3" x14ac:dyDescent="0.25">
      <c r="B125" s="10" t="s">
        <v>336</v>
      </c>
      <c r="C125" s="9" t="s">
        <v>335</v>
      </c>
    </row>
    <row r="126" spans="2:3" x14ac:dyDescent="0.25">
      <c r="B126" s="10" t="s">
        <v>337</v>
      </c>
      <c r="C126" s="9" t="s">
        <v>338</v>
      </c>
    </row>
    <row r="127" spans="2:3" x14ac:dyDescent="0.25">
      <c r="B127" s="10" t="s">
        <v>339</v>
      </c>
      <c r="C127" s="9" t="s">
        <v>340</v>
      </c>
    </row>
    <row r="128" spans="2:3" x14ac:dyDescent="0.25">
      <c r="B128" s="10" t="s">
        <v>341</v>
      </c>
      <c r="C128" s="9" t="s">
        <v>342</v>
      </c>
    </row>
    <row r="129" spans="2:3" x14ac:dyDescent="0.25">
      <c r="B129" s="10" t="s">
        <v>343</v>
      </c>
      <c r="C129" s="9" t="s">
        <v>344</v>
      </c>
    </row>
    <row r="130" spans="2:3" x14ac:dyDescent="0.25">
      <c r="B130" s="10" t="s">
        <v>345</v>
      </c>
      <c r="C130" s="9" t="s">
        <v>346</v>
      </c>
    </row>
    <row r="131" spans="2:3" x14ac:dyDescent="0.25">
      <c r="B131" s="10" t="s">
        <v>347</v>
      </c>
      <c r="C131" s="9" t="s">
        <v>348</v>
      </c>
    </row>
    <row r="132" spans="2:3" x14ac:dyDescent="0.25">
      <c r="B132" s="10" t="s">
        <v>349</v>
      </c>
      <c r="C132" s="9" t="s">
        <v>350</v>
      </c>
    </row>
    <row r="133" spans="2:3" x14ac:dyDescent="0.25">
      <c r="B133" s="10" t="s">
        <v>351</v>
      </c>
      <c r="C133" s="9" t="s">
        <v>352</v>
      </c>
    </row>
    <row r="134" spans="2:3" x14ac:dyDescent="0.25">
      <c r="B134" s="10" t="s">
        <v>353</v>
      </c>
      <c r="C134" s="9" t="s">
        <v>354</v>
      </c>
    </row>
    <row r="135" spans="2:3" x14ac:dyDescent="0.25">
      <c r="B135" s="10" t="s">
        <v>355</v>
      </c>
      <c r="C135" s="9" t="s">
        <v>356</v>
      </c>
    </row>
    <row r="136" spans="2:3" x14ac:dyDescent="0.25">
      <c r="B136" s="10" t="s">
        <v>357</v>
      </c>
      <c r="C136" s="9" t="s">
        <v>358</v>
      </c>
    </row>
    <row r="137" spans="2:3" x14ac:dyDescent="0.25">
      <c r="B137" s="10" t="s">
        <v>359</v>
      </c>
      <c r="C137" s="9" t="s">
        <v>360</v>
      </c>
    </row>
    <row r="138" spans="2:3" x14ac:dyDescent="0.25">
      <c r="B138" s="10" t="s">
        <v>361</v>
      </c>
      <c r="C138" s="9" t="s">
        <v>362</v>
      </c>
    </row>
    <row r="139" spans="2:3" x14ac:dyDescent="0.25">
      <c r="B139" s="10" t="s">
        <v>363</v>
      </c>
      <c r="C139" s="9" t="s">
        <v>362</v>
      </c>
    </row>
    <row r="140" spans="2:3" x14ac:dyDescent="0.25">
      <c r="B140" s="10" t="s">
        <v>364</v>
      </c>
      <c r="C140" s="9" t="s">
        <v>365</v>
      </c>
    </row>
    <row r="141" spans="2:3" x14ac:dyDescent="0.25">
      <c r="B141" s="10" t="s">
        <v>366</v>
      </c>
      <c r="C141" s="9" t="s">
        <v>365</v>
      </c>
    </row>
    <row r="142" spans="2:3" x14ac:dyDescent="0.25">
      <c r="B142" s="10" t="s">
        <v>367</v>
      </c>
      <c r="C142" s="9" t="s">
        <v>368</v>
      </c>
    </row>
    <row r="143" spans="2:3" x14ac:dyDescent="0.25">
      <c r="B143" s="10" t="s">
        <v>369</v>
      </c>
      <c r="C143" s="9" t="s">
        <v>368</v>
      </c>
    </row>
    <row r="144" spans="2:3" x14ac:dyDescent="0.25">
      <c r="B144" s="10" t="s">
        <v>370</v>
      </c>
      <c r="C144" s="9" t="s">
        <v>371</v>
      </c>
    </row>
    <row r="145" spans="2:3" x14ac:dyDescent="0.25">
      <c r="B145" s="10" t="s">
        <v>372</v>
      </c>
      <c r="C145" s="9" t="s">
        <v>373</v>
      </c>
    </row>
    <row r="146" spans="2:3" x14ac:dyDescent="0.25">
      <c r="B146" s="10" t="s">
        <v>374</v>
      </c>
      <c r="C146" s="9" t="s">
        <v>375</v>
      </c>
    </row>
    <row r="147" spans="2:3" x14ac:dyDescent="0.25">
      <c r="B147" s="10" t="s">
        <v>376</v>
      </c>
      <c r="C147" s="9" t="s">
        <v>377</v>
      </c>
    </row>
    <row r="148" spans="2:3" x14ac:dyDescent="0.25">
      <c r="B148" s="10" t="s">
        <v>378</v>
      </c>
      <c r="C148" s="9" t="s">
        <v>379</v>
      </c>
    </row>
    <row r="149" spans="2:3" x14ac:dyDescent="0.25">
      <c r="B149" s="10" t="s">
        <v>380</v>
      </c>
      <c r="C149" s="9" t="s">
        <v>381</v>
      </c>
    </row>
    <row r="150" spans="2:3" x14ac:dyDescent="0.25">
      <c r="B150" s="10" t="s">
        <v>382</v>
      </c>
      <c r="C150" s="9" t="s">
        <v>383</v>
      </c>
    </row>
    <row r="151" spans="2:3" x14ac:dyDescent="0.25">
      <c r="B151" s="10" t="s">
        <v>384</v>
      </c>
      <c r="C151" s="9" t="s">
        <v>385</v>
      </c>
    </row>
    <row r="152" spans="2:3" x14ac:dyDescent="0.25">
      <c r="B152" s="10" t="s">
        <v>386</v>
      </c>
      <c r="C152" s="9" t="s">
        <v>387</v>
      </c>
    </row>
    <row r="153" spans="2:3" x14ac:dyDescent="0.25">
      <c r="B153" s="10" t="s">
        <v>388</v>
      </c>
      <c r="C153" s="9" t="s">
        <v>389</v>
      </c>
    </row>
    <row r="154" spans="2:3" x14ac:dyDescent="0.25">
      <c r="B154" s="10" t="s">
        <v>390</v>
      </c>
      <c r="C154" s="9" t="s">
        <v>391</v>
      </c>
    </row>
    <row r="155" spans="2:3" x14ac:dyDescent="0.25">
      <c r="B155" s="10" t="s">
        <v>392</v>
      </c>
      <c r="C155" s="9" t="s">
        <v>393</v>
      </c>
    </row>
    <row r="156" spans="2:3" x14ac:dyDescent="0.25">
      <c r="B156" s="10" t="s">
        <v>394</v>
      </c>
      <c r="C156" s="9" t="s">
        <v>395</v>
      </c>
    </row>
    <row r="157" spans="2:3" x14ac:dyDescent="0.25">
      <c r="B157" s="10" t="s">
        <v>396</v>
      </c>
      <c r="C157" s="9" t="s">
        <v>397</v>
      </c>
    </row>
    <row r="158" spans="2:3" x14ac:dyDescent="0.25">
      <c r="B158" s="10" t="s">
        <v>398</v>
      </c>
      <c r="C158" s="9" t="s">
        <v>399</v>
      </c>
    </row>
    <row r="159" spans="2:3" x14ac:dyDescent="0.25">
      <c r="B159" s="10" t="s">
        <v>400</v>
      </c>
      <c r="C159" s="9" t="s">
        <v>401</v>
      </c>
    </row>
    <row r="160" spans="2:3" x14ac:dyDescent="0.25">
      <c r="B160" s="10" t="s">
        <v>402</v>
      </c>
      <c r="C160" s="9" t="s">
        <v>403</v>
      </c>
    </row>
    <row r="161" spans="2:3" x14ac:dyDescent="0.25">
      <c r="B161" s="10" t="s">
        <v>404</v>
      </c>
      <c r="C161" s="9" t="s">
        <v>405</v>
      </c>
    </row>
    <row r="162" spans="2:3" x14ac:dyDescent="0.25">
      <c r="B162" s="10" t="s">
        <v>406</v>
      </c>
      <c r="C162" s="9" t="s">
        <v>407</v>
      </c>
    </row>
    <row r="163" spans="2:3" x14ac:dyDescent="0.25">
      <c r="B163" s="10" t="s">
        <v>408</v>
      </c>
      <c r="C163" s="9" t="s">
        <v>409</v>
      </c>
    </row>
    <row r="164" spans="2:3" x14ac:dyDescent="0.25">
      <c r="B164" s="10" t="s">
        <v>410</v>
      </c>
      <c r="C164" s="9" t="s">
        <v>411</v>
      </c>
    </row>
    <row r="165" spans="2:3" x14ac:dyDescent="0.25">
      <c r="B165" s="10" t="s">
        <v>412</v>
      </c>
      <c r="C165" s="9" t="s">
        <v>413</v>
      </c>
    </row>
    <row r="166" spans="2:3" x14ac:dyDescent="0.25">
      <c r="B166" s="10" t="s">
        <v>414</v>
      </c>
      <c r="C166" s="9" t="s">
        <v>413</v>
      </c>
    </row>
    <row r="167" spans="2:3" x14ac:dyDescent="0.25">
      <c r="B167" s="10" t="s">
        <v>415</v>
      </c>
      <c r="C167" s="9" t="s">
        <v>416</v>
      </c>
    </row>
    <row r="168" spans="2:3" x14ac:dyDescent="0.25">
      <c r="B168" s="10" t="s">
        <v>417</v>
      </c>
      <c r="C168" s="9" t="s">
        <v>416</v>
      </c>
    </row>
    <row r="169" spans="2:3" x14ac:dyDescent="0.25">
      <c r="B169" s="10" t="s">
        <v>418</v>
      </c>
      <c r="C169" s="9" t="s">
        <v>419</v>
      </c>
    </row>
    <row r="170" spans="2:3" x14ac:dyDescent="0.25">
      <c r="B170" s="10" t="s">
        <v>420</v>
      </c>
      <c r="C170" s="9" t="s">
        <v>421</v>
      </c>
    </row>
    <row r="171" spans="2:3" x14ac:dyDescent="0.25">
      <c r="B171" s="10" t="s">
        <v>422</v>
      </c>
      <c r="C171" s="9" t="s">
        <v>423</v>
      </c>
    </row>
    <row r="172" spans="2:3" x14ac:dyDescent="0.25">
      <c r="B172" s="10" t="s">
        <v>424</v>
      </c>
      <c r="C172" s="9" t="s">
        <v>425</v>
      </c>
    </row>
    <row r="173" spans="2:3" x14ac:dyDescent="0.25">
      <c r="B173" s="10" t="s">
        <v>426</v>
      </c>
      <c r="C173" s="9" t="s">
        <v>427</v>
      </c>
    </row>
    <row r="174" spans="2:3" x14ac:dyDescent="0.25">
      <c r="B174" s="10" t="s">
        <v>428</v>
      </c>
      <c r="C174" s="9" t="s">
        <v>429</v>
      </c>
    </row>
    <row r="175" spans="2:3" x14ac:dyDescent="0.25">
      <c r="B175" s="10" t="s">
        <v>430</v>
      </c>
      <c r="C175" s="9" t="s">
        <v>431</v>
      </c>
    </row>
    <row r="176" spans="2:3" x14ac:dyDescent="0.25">
      <c r="B176" s="10" t="s">
        <v>432</v>
      </c>
      <c r="C176" s="9" t="s">
        <v>433</v>
      </c>
    </row>
    <row r="177" spans="2:3" x14ac:dyDescent="0.25">
      <c r="B177" s="10" t="s">
        <v>434</v>
      </c>
      <c r="C177" s="9" t="s">
        <v>435</v>
      </c>
    </row>
    <row r="178" spans="2:3" x14ac:dyDescent="0.25">
      <c r="B178" s="10" t="s">
        <v>436</v>
      </c>
      <c r="C178" s="9" t="s">
        <v>437</v>
      </c>
    </row>
    <row r="179" spans="2:3" x14ac:dyDescent="0.25">
      <c r="B179" s="10" t="s">
        <v>438</v>
      </c>
      <c r="C179" s="9" t="s">
        <v>439</v>
      </c>
    </row>
    <row r="180" spans="2:3" x14ac:dyDescent="0.25">
      <c r="B180" s="10" t="s">
        <v>440</v>
      </c>
      <c r="C180" s="9" t="s">
        <v>441</v>
      </c>
    </row>
    <row r="181" spans="2:3" x14ac:dyDescent="0.25">
      <c r="B181" s="10" t="s">
        <v>442</v>
      </c>
      <c r="C181" s="9" t="s">
        <v>443</v>
      </c>
    </row>
    <row r="182" spans="2:3" x14ac:dyDescent="0.25">
      <c r="B182" s="10" t="s">
        <v>444</v>
      </c>
      <c r="C182" s="9" t="s">
        <v>445</v>
      </c>
    </row>
    <row r="183" spans="2:3" x14ac:dyDescent="0.25">
      <c r="B183" s="10" t="s">
        <v>446</v>
      </c>
      <c r="C183" s="9" t="s">
        <v>447</v>
      </c>
    </row>
    <row r="184" spans="2:3" x14ac:dyDescent="0.25">
      <c r="B184" s="10" t="s">
        <v>448</v>
      </c>
      <c r="C184" s="9" t="s">
        <v>449</v>
      </c>
    </row>
    <row r="185" spans="2:3" x14ac:dyDescent="0.25">
      <c r="B185" s="10" t="s">
        <v>450</v>
      </c>
      <c r="C185" s="9" t="s">
        <v>451</v>
      </c>
    </row>
    <row r="186" spans="2:3" x14ac:dyDescent="0.25">
      <c r="B186" s="10" t="s">
        <v>452</v>
      </c>
      <c r="C186" s="9" t="s">
        <v>453</v>
      </c>
    </row>
    <row r="187" spans="2:3" x14ac:dyDescent="0.25">
      <c r="B187" s="10" t="s">
        <v>454</v>
      </c>
      <c r="C187" s="9" t="s">
        <v>455</v>
      </c>
    </row>
    <row r="188" spans="2:3" x14ac:dyDescent="0.25">
      <c r="B188" s="10" t="s">
        <v>456</v>
      </c>
      <c r="C188" s="9" t="s">
        <v>457</v>
      </c>
    </row>
    <row r="189" spans="2:3" x14ac:dyDescent="0.25">
      <c r="B189" s="10" t="s">
        <v>458</v>
      </c>
      <c r="C189" s="9" t="s">
        <v>457</v>
      </c>
    </row>
    <row r="190" spans="2:3" x14ac:dyDescent="0.25">
      <c r="B190" s="10" t="s">
        <v>459</v>
      </c>
      <c r="C190" s="9" t="s">
        <v>460</v>
      </c>
    </row>
    <row r="191" spans="2:3" x14ac:dyDescent="0.25">
      <c r="B191" s="10" t="s">
        <v>461</v>
      </c>
      <c r="C191" s="9" t="s">
        <v>460</v>
      </c>
    </row>
    <row r="192" spans="2:3" x14ac:dyDescent="0.25">
      <c r="B192" s="10" t="s">
        <v>462</v>
      </c>
      <c r="C192" s="9" t="s">
        <v>463</v>
      </c>
    </row>
    <row r="193" spans="2:3" x14ac:dyDescent="0.25">
      <c r="B193" s="10" t="s">
        <v>464</v>
      </c>
      <c r="C193" s="9" t="s">
        <v>463</v>
      </c>
    </row>
    <row r="194" spans="2:3" x14ac:dyDescent="0.25">
      <c r="B194" s="10" t="s">
        <v>465</v>
      </c>
      <c r="C194" s="9" t="s">
        <v>466</v>
      </c>
    </row>
    <row r="195" spans="2:3" x14ac:dyDescent="0.25">
      <c r="B195" s="10" t="s">
        <v>467</v>
      </c>
      <c r="C195" s="9" t="s">
        <v>466</v>
      </c>
    </row>
    <row r="196" spans="2:3" x14ac:dyDescent="0.25">
      <c r="B196" s="10" t="s">
        <v>468</v>
      </c>
      <c r="C196" s="9" t="s">
        <v>469</v>
      </c>
    </row>
    <row r="197" spans="2:3" x14ac:dyDescent="0.25">
      <c r="B197" s="10" t="s">
        <v>470</v>
      </c>
      <c r="C197" s="9" t="s">
        <v>471</v>
      </c>
    </row>
    <row r="198" spans="2:3" x14ac:dyDescent="0.25">
      <c r="B198" s="10" t="s">
        <v>472</v>
      </c>
      <c r="C198" s="9" t="s">
        <v>473</v>
      </c>
    </row>
    <row r="199" spans="2:3" x14ac:dyDescent="0.25">
      <c r="B199" s="10" t="s">
        <v>474</v>
      </c>
      <c r="C199" s="9" t="s">
        <v>475</v>
      </c>
    </row>
    <row r="200" spans="2:3" x14ac:dyDescent="0.25">
      <c r="B200" s="10" t="s">
        <v>476</v>
      </c>
      <c r="C200" s="9" t="s">
        <v>477</v>
      </c>
    </row>
    <row r="201" spans="2:3" x14ac:dyDescent="0.25">
      <c r="B201" s="10" t="s">
        <v>478</v>
      </c>
      <c r="C201" s="9" t="s">
        <v>479</v>
      </c>
    </row>
    <row r="202" spans="2:3" x14ac:dyDescent="0.25">
      <c r="B202" s="10" t="s">
        <v>480</v>
      </c>
      <c r="C202" s="9" t="s">
        <v>481</v>
      </c>
    </row>
    <row r="203" spans="2:3" x14ac:dyDescent="0.25">
      <c r="B203" s="10" t="s">
        <v>482</v>
      </c>
      <c r="C203" s="9" t="s">
        <v>483</v>
      </c>
    </row>
    <row r="204" spans="2:3" x14ac:dyDescent="0.25">
      <c r="B204" s="10" t="s">
        <v>484</v>
      </c>
      <c r="C204" s="9" t="s">
        <v>485</v>
      </c>
    </row>
    <row r="205" spans="2:3" x14ac:dyDescent="0.25">
      <c r="B205" s="10" t="s">
        <v>486</v>
      </c>
      <c r="C205" s="9" t="s">
        <v>487</v>
      </c>
    </row>
    <row r="206" spans="2:3" x14ac:dyDescent="0.25">
      <c r="B206" s="10" t="s">
        <v>488</v>
      </c>
      <c r="C206" s="9" t="s">
        <v>489</v>
      </c>
    </row>
    <row r="207" spans="2:3" x14ac:dyDescent="0.25">
      <c r="B207" s="10" t="s">
        <v>490</v>
      </c>
      <c r="C207" s="9" t="s">
        <v>491</v>
      </c>
    </row>
    <row r="208" spans="2:3" x14ac:dyDescent="0.25">
      <c r="B208" s="10" t="s">
        <v>492</v>
      </c>
      <c r="C208" s="9" t="s">
        <v>493</v>
      </c>
    </row>
    <row r="209" spans="2:3" x14ac:dyDescent="0.25">
      <c r="B209" s="10" t="s">
        <v>494</v>
      </c>
      <c r="C209" s="9" t="s">
        <v>495</v>
      </c>
    </row>
    <row r="210" spans="2:3" x14ac:dyDescent="0.25">
      <c r="B210" s="10" t="s">
        <v>496</v>
      </c>
      <c r="C210" s="9" t="s">
        <v>497</v>
      </c>
    </row>
    <row r="211" spans="2:3" x14ac:dyDescent="0.25">
      <c r="B211" s="10" t="s">
        <v>498</v>
      </c>
      <c r="C211" s="9" t="s">
        <v>499</v>
      </c>
    </row>
    <row r="212" spans="2:3" x14ac:dyDescent="0.25">
      <c r="B212" s="10" t="s">
        <v>500</v>
      </c>
      <c r="C212" s="9" t="s">
        <v>501</v>
      </c>
    </row>
    <row r="213" spans="2:3" x14ac:dyDescent="0.25">
      <c r="B213" s="10" t="s">
        <v>502</v>
      </c>
      <c r="C213" s="9" t="s">
        <v>503</v>
      </c>
    </row>
    <row r="214" spans="2:3" x14ac:dyDescent="0.25">
      <c r="B214" s="10" t="s">
        <v>504</v>
      </c>
      <c r="C214" s="9" t="s">
        <v>505</v>
      </c>
    </row>
    <row r="215" spans="2:3" x14ac:dyDescent="0.25">
      <c r="B215" s="10" t="s">
        <v>506</v>
      </c>
      <c r="C215" s="9" t="s">
        <v>507</v>
      </c>
    </row>
    <row r="216" spans="2:3" x14ac:dyDescent="0.25">
      <c r="B216" s="10" t="s">
        <v>508</v>
      </c>
      <c r="C216" s="9" t="s">
        <v>509</v>
      </c>
    </row>
    <row r="217" spans="2:3" x14ac:dyDescent="0.25">
      <c r="B217" s="10" t="s">
        <v>510</v>
      </c>
      <c r="C217" s="9" t="s">
        <v>511</v>
      </c>
    </row>
    <row r="218" spans="2:3" x14ac:dyDescent="0.25">
      <c r="B218" s="10" t="s">
        <v>512</v>
      </c>
      <c r="C218" s="9" t="s">
        <v>513</v>
      </c>
    </row>
    <row r="219" spans="2:3" x14ac:dyDescent="0.25">
      <c r="B219" s="10" t="s">
        <v>514</v>
      </c>
      <c r="C219" s="9" t="s">
        <v>515</v>
      </c>
    </row>
    <row r="220" spans="2:3" x14ac:dyDescent="0.25">
      <c r="B220" s="10" t="s">
        <v>516</v>
      </c>
      <c r="C220" s="9" t="s">
        <v>517</v>
      </c>
    </row>
    <row r="221" spans="2:3" x14ac:dyDescent="0.25">
      <c r="B221" s="10" t="s">
        <v>518</v>
      </c>
      <c r="C221" s="9" t="s">
        <v>519</v>
      </c>
    </row>
    <row r="222" spans="2:3" x14ac:dyDescent="0.25">
      <c r="B222" s="10" t="s">
        <v>520</v>
      </c>
      <c r="C222" s="9" t="s">
        <v>521</v>
      </c>
    </row>
    <row r="223" spans="2:3" x14ac:dyDescent="0.25">
      <c r="B223" s="10" t="s">
        <v>522</v>
      </c>
      <c r="C223" s="9" t="s">
        <v>523</v>
      </c>
    </row>
    <row r="224" spans="2:3" x14ac:dyDescent="0.25">
      <c r="B224" s="10" t="s">
        <v>524</v>
      </c>
      <c r="C224" s="9" t="s">
        <v>525</v>
      </c>
    </row>
    <row r="225" spans="2:3" x14ac:dyDescent="0.25">
      <c r="B225" s="10" t="s">
        <v>526</v>
      </c>
      <c r="C225" s="9" t="s">
        <v>527</v>
      </c>
    </row>
    <row r="226" spans="2:3" x14ac:dyDescent="0.25">
      <c r="B226" s="10" t="s">
        <v>528</v>
      </c>
      <c r="C226" s="9" t="s">
        <v>529</v>
      </c>
    </row>
    <row r="227" spans="2:3" x14ac:dyDescent="0.25">
      <c r="B227" s="10" t="s">
        <v>530</v>
      </c>
      <c r="C227" s="9" t="s">
        <v>527</v>
      </c>
    </row>
    <row r="228" spans="2:3" x14ac:dyDescent="0.25">
      <c r="B228" s="10" t="s">
        <v>531</v>
      </c>
      <c r="C228" s="9" t="s">
        <v>532</v>
      </c>
    </row>
    <row r="229" spans="2:3" x14ac:dyDescent="0.25">
      <c r="B229" s="10" t="s">
        <v>533</v>
      </c>
      <c r="C229" s="9" t="s">
        <v>534</v>
      </c>
    </row>
    <row r="230" spans="2:3" x14ac:dyDescent="0.25">
      <c r="B230" s="10" t="s">
        <v>535</v>
      </c>
      <c r="C230" s="9" t="s">
        <v>536</v>
      </c>
    </row>
    <row r="231" spans="2:3" x14ac:dyDescent="0.25">
      <c r="B231" s="10" t="s">
        <v>537</v>
      </c>
      <c r="C231" s="9" t="s">
        <v>538</v>
      </c>
    </row>
    <row r="232" spans="2:3" x14ac:dyDescent="0.25">
      <c r="B232" s="10" t="s">
        <v>539</v>
      </c>
      <c r="C232" s="9" t="s">
        <v>540</v>
      </c>
    </row>
    <row r="233" spans="2:3" x14ac:dyDescent="0.25">
      <c r="B233" s="10" t="s">
        <v>541</v>
      </c>
      <c r="C233" s="9" t="s">
        <v>542</v>
      </c>
    </row>
    <row r="234" spans="2:3" x14ac:dyDescent="0.25">
      <c r="B234" s="10" t="s">
        <v>543</v>
      </c>
      <c r="C234" s="9" t="s">
        <v>544</v>
      </c>
    </row>
    <row r="235" spans="2:3" x14ac:dyDescent="0.25">
      <c r="B235" s="10" t="s">
        <v>545</v>
      </c>
      <c r="C235" s="9" t="s">
        <v>546</v>
      </c>
    </row>
    <row r="236" spans="2:3" x14ac:dyDescent="0.25">
      <c r="B236" s="10" t="s">
        <v>547</v>
      </c>
      <c r="C236" s="9" t="s">
        <v>548</v>
      </c>
    </row>
    <row r="237" spans="2:3" x14ac:dyDescent="0.25">
      <c r="B237" s="10" t="s">
        <v>549</v>
      </c>
      <c r="C237" s="9" t="s">
        <v>550</v>
      </c>
    </row>
    <row r="238" spans="2:3" x14ac:dyDescent="0.25">
      <c r="B238" s="10" t="s">
        <v>551</v>
      </c>
      <c r="C238" s="9" t="s">
        <v>552</v>
      </c>
    </row>
    <row r="239" spans="2:3" x14ac:dyDescent="0.25">
      <c r="B239" s="10" t="s">
        <v>553</v>
      </c>
      <c r="C239" s="9" t="s">
        <v>554</v>
      </c>
    </row>
    <row r="240" spans="2:3" x14ac:dyDescent="0.25">
      <c r="B240" s="10" t="s">
        <v>555</v>
      </c>
      <c r="C240" s="9" t="s">
        <v>556</v>
      </c>
    </row>
    <row r="241" spans="2:3" x14ac:dyDescent="0.25">
      <c r="B241" s="10" t="s">
        <v>557</v>
      </c>
      <c r="C241" s="9" t="s">
        <v>558</v>
      </c>
    </row>
    <row r="242" spans="2:3" x14ac:dyDescent="0.25">
      <c r="B242" s="10" t="s">
        <v>559</v>
      </c>
      <c r="C242" s="9" t="s">
        <v>560</v>
      </c>
    </row>
    <row r="243" spans="2:3" x14ac:dyDescent="0.25">
      <c r="B243" s="10" t="s">
        <v>561</v>
      </c>
      <c r="C243" s="9" t="s">
        <v>562</v>
      </c>
    </row>
    <row r="244" spans="2:3" x14ac:dyDescent="0.25">
      <c r="B244" s="10" t="s">
        <v>563</v>
      </c>
      <c r="C244" s="9" t="s">
        <v>564</v>
      </c>
    </row>
    <row r="245" spans="2:3" x14ac:dyDescent="0.25">
      <c r="B245" s="10" t="s">
        <v>565</v>
      </c>
      <c r="C245" s="9" t="s">
        <v>566</v>
      </c>
    </row>
    <row r="246" spans="2:3" x14ac:dyDescent="0.25">
      <c r="B246" s="10" t="s">
        <v>567</v>
      </c>
      <c r="C246" s="9" t="s">
        <v>568</v>
      </c>
    </row>
    <row r="247" spans="2:3" x14ac:dyDescent="0.25">
      <c r="B247" s="10" t="s">
        <v>569</v>
      </c>
      <c r="C247" s="9" t="s">
        <v>570</v>
      </c>
    </row>
    <row r="248" spans="2:3" x14ac:dyDescent="0.25">
      <c r="B248" s="10" t="s">
        <v>571</v>
      </c>
      <c r="C248" s="9" t="s">
        <v>572</v>
      </c>
    </row>
    <row r="249" spans="2:3" x14ac:dyDescent="0.25">
      <c r="B249" s="10" t="s">
        <v>573</v>
      </c>
      <c r="C249" s="9" t="s">
        <v>574</v>
      </c>
    </row>
    <row r="250" spans="2:3" x14ac:dyDescent="0.25">
      <c r="B250" s="10" t="s">
        <v>575</v>
      </c>
      <c r="C250" s="9" t="s">
        <v>576</v>
      </c>
    </row>
    <row r="251" spans="2:3" x14ac:dyDescent="0.25">
      <c r="B251" s="10" t="s">
        <v>577</v>
      </c>
      <c r="C251" s="9" t="s">
        <v>578</v>
      </c>
    </row>
    <row r="252" spans="2:3" x14ac:dyDescent="0.25">
      <c r="B252" s="10" t="s">
        <v>579</v>
      </c>
      <c r="C252" s="9" t="s">
        <v>580</v>
      </c>
    </row>
    <row r="253" spans="2:3" x14ac:dyDescent="0.25">
      <c r="B253" s="10" t="s">
        <v>581</v>
      </c>
      <c r="C253" s="9" t="s">
        <v>582</v>
      </c>
    </row>
    <row r="254" spans="2:3" x14ac:dyDescent="0.25">
      <c r="B254" s="10" t="s">
        <v>583</v>
      </c>
      <c r="C254" s="9" t="s">
        <v>584</v>
      </c>
    </row>
    <row r="255" spans="2:3" x14ac:dyDescent="0.25">
      <c r="B255" s="10" t="s">
        <v>585</v>
      </c>
      <c r="C255" s="9" t="s">
        <v>586</v>
      </c>
    </row>
    <row r="256" spans="2:3" x14ac:dyDescent="0.25">
      <c r="B256" s="10" t="s">
        <v>587</v>
      </c>
      <c r="C256" s="9" t="s">
        <v>588</v>
      </c>
    </row>
    <row r="257" spans="2:3" x14ac:dyDescent="0.25">
      <c r="B257" s="10" t="s">
        <v>589</v>
      </c>
      <c r="C257" s="9" t="s">
        <v>590</v>
      </c>
    </row>
    <row r="258" spans="2:3" x14ac:dyDescent="0.25">
      <c r="B258" s="10" t="s">
        <v>591</v>
      </c>
      <c r="C258" s="9" t="s">
        <v>592</v>
      </c>
    </row>
    <row r="259" spans="2:3" x14ac:dyDescent="0.25">
      <c r="B259" s="10" t="s">
        <v>593</v>
      </c>
      <c r="C259" s="9" t="s">
        <v>594</v>
      </c>
    </row>
    <row r="260" spans="2:3" x14ac:dyDescent="0.25">
      <c r="B260" s="10" t="s">
        <v>595</v>
      </c>
      <c r="C260" s="9" t="s">
        <v>596</v>
      </c>
    </row>
    <row r="261" spans="2:3" x14ac:dyDescent="0.25">
      <c r="B261" s="10" t="s">
        <v>597</v>
      </c>
      <c r="C261" s="9" t="s">
        <v>598</v>
      </c>
    </row>
    <row r="262" spans="2:3" x14ac:dyDescent="0.25">
      <c r="B262" s="10" t="s">
        <v>599</v>
      </c>
      <c r="C262" s="9" t="s">
        <v>600</v>
      </c>
    </row>
    <row r="263" spans="2:3" x14ac:dyDescent="0.25">
      <c r="B263" s="10" t="s">
        <v>601</v>
      </c>
      <c r="C263" s="9" t="s">
        <v>600</v>
      </c>
    </row>
    <row r="264" spans="2:3" x14ac:dyDescent="0.25">
      <c r="B264" s="10" t="s">
        <v>602</v>
      </c>
      <c r="C264" s="9" t="s">
        <v>603</v>
      </c>
    </row>
    <row r="265" spans="2:3" x14ac:dyDescent="0.25">
      <c r="B265" s="10" t="s">
        <v>604</v>
      </c>
      <c r="C265" s="9" t="s">
        <v>603</v>
      </c>
    </row>
    <row r="266" spans="2:3" x14ac:dyDescent="0.25">
      <c r="B266" s="10" t="s">
        <v>605</v>
      </c>
      <c r="C266" s="9" t="s">
        <v>606</v>
      </c>
    </row>
    <row r="267" spans="2:3" x14ac:dyDescent="0.25">
      <c r="B267" s="10" t="s">
        <v>607</v>
      </c>
      <c r="C267" s="9" t="s">
        <v>608</v>
      </c>
    </row>
    <row r="268" spans="2:3" x14ac:dyDescent="0.25">
      <c r="B268" s="10" t="s">
        <v>609</v>
      </c>
      <c r="C268" s="9" t="s">
        <v>610</v>
      </c>
    </row>
    <row r="269" spans="2:3" x14ac:dyDescent="0.25">
      <c r="B269" s="10" t="s">
        <v>611</v>
      </c>
      <c r="C269" s="9" t="s">
        <v>612</v>
      </c>
    </row>
    <row r="270" spans="2:3" x14ac:dyDescent="0.25">
      <c r="B270" s="10" t="s">
        <v>613</v>
      </c>
      <c r="C270" s="9" t="s">
        <v>614</v>
      </c>
    </row>
    <row r="271" spans="2:3" x14ac:dyDescent="0.25">
      <c r="B271" s="10" t="s">
        <v>615</v>
      </c>
      <c r="C271" s="9" t="s">
        <v>616</v>
      </c>
    </row>
    <row r="272" spans="2:3" x14ac:dyDescent="0.25">
      <c r="B272" s="10" t="s">
        <v>617</v>
      </c>
      <c r="C272" s="9" t="s">
        <v>618</v>
      </c>
    </row>
    <row r="273" spans="2:3" x14ac:dyDescent="0.25">
      <c r="B273" s="10" t="s">
        <v>619</v>
      </c>
      <c r="C273" s="9" t="s">
        <v>620</v>
      </c>
    </row>
    <row r="274" spans="2:3" x14ac:dyDescent="0.25">
      <c r="B274" s="10" t="s">
        <v>621</v>
      </c>
      <c r="C274" s="9" t="s">
        <v>622</v>
      </c>
    </row>
    <row r="275" spans="2:3" x14ac:dyDescent="0.25">
      <c r="B275" s="10" t="s">
        <v>623</v>
      </c>
      <c r="C275" s="9" t="s">
        <v>624</v>
      </c>
    </row>
    <row r="276" spans="2:3" x14ac:dyDescent="0.25">
      <c r="B276" s="10" t="s">
        <v>625</v>
      </c>
      <c r="C276" s="9" t="s">
        <v>626</v>
      </c>
    </row>
    <row r="277" spans="2:3" x14ac:dyDescent="0.25">
      <c r="B277" s="10" t="s">
        <v>627</v>
      </c>
      <c r="C277" s="9" t="s">
        <v>628</v>
      </c>
    </row>
    <row r="278" spans="2:3" x14ac:dyDescent="0.25">
      <c r="B278" s="10" t="s">
        <v>629</v>
      </c>
      <c r="C278" s="9" t="s">
        <v>630</v>
      </c>
    </row>
    <row r="279" spans="2:3" x14ac:dyDescent="0.25">
      <c r="B279" s="10" t="s">
        <v>631</v>
      </c>
      <c r="C279" s="9" t="s">
        <v>632</v>
      </c>
    </row>
    <row r="280" spans="2:3" x14ac:dyDescent="0.25">
      <c r="B280" s="10" t="s">
        <v>633</v>
      </c>
      <c r="C280" s="9" t="s">
        <v>632</v>
      </c>
    </row>
    <row r="281" spans="2:3" x14ac:dyDescent="0.25">
      <c r="B281" s="10" t="s">
        <v>634</v>
      </c>
      <c r="C281" s="9" t="s">
        <v>635</v>
      </c>
    </row>
    <row r="282" spans="2:3" x14ac:dyDescent="0.25">
      <c r="B282" s="10" t="s">
        <v>636</v>
      </c>
      <c r="C282" s="9" t="s">
        <v>637</v>
      </c>
    </row>
    <row r="283" spans="2:3" x14ac:dyDescent="0.25">
      <c r="B283" s="10" t="s">
        <v>638</v>
      </c>
      <c r="C283" s="9" t="s">
        <v>639</v>
      </c>
    </row>
    <row r="284" spans="2:3" x14ac:dyDescent="0.25">
      <c r="B284" s="10" t="s">
        <v>640</v>
      </c>
      <c r="C284" s="9" t="s">
        <v>641</v>
      </c>
    </row>
    <row r="285" spans="2:3" x14ac:dyDescent="0.25">
      <c r="B285" s="10" t="s">
        <v>642</v>
      </c>
      <c r="C285" s="9" t="s">
        <v>643</v>
      </c>
    </row>
    <row r="286" spans="2:3" x14ac:dyDescent="0.25">
      <c r="B286" s="10" t="s">
        <v>644</v>
      </c>
      <c r="C286" s="9" t="s">
        <v>645</v>
      </c>
    </row>
    <row r="287" spans="2:3" x14ac:dyDescent="0.25">
      <c r="B287" s="10" t="s">
        <v>646</v>
      </c>
      <c r="C287" s="9" t="s">
        <v>647</v>
      </c>
    </row>
    <row r="288" spans="2:3" x14ac:dyDescent="0.25">
      <c r="B288" s="10" t="s">
        <v>648</v>
      </c>
      <c r="C288" s="9" t="s">
        <v>649</v>
      </c>
    </row>
    <row r="289" spans="2:3" x14ac:dyDescent="0.25">
      <c r="B289" s="10" t="s">
        <v>650</v>
      </c>
      <c r="C289" s="9" t="s">
        <v>651</v>
      </c>
    </row>
    <row r="290" spans="2:3" x14ac:dyDescent="0.25">
      <c r="B290" s="10" t="s">
        <v>652</v>
      </c>
      <c r="C290" s="9" t="s">
        <v>653</v>
      </c>
    </row>
    <row r="291" spans="2:3" x14ac:dyDescent="0.25">
      <c r="B291" s="10" t="s">
        <v>654</v>
      </c>
      <c r="C291" s="9" t="s">
        <v>655</v>
      </c>
    </row>
    <row r="292" spans="2:3" x14ac:dyDescent="0.25">
      <c r="B292" s="10" t="s">
        <v>656</v>
      </c>
      <c r="C292" s="9" t="s">
        <v>657</v>
      </c>
    </row>
    <row r="293" spans="2:3" x14ac:dyDescent="0.25">
      <c r="B293" s="10" t="s">
        <v>658</v>
      </c>
      <c r="C293" s="9" t="s">
        <v>659</v>
      </c>
    </row>
    <row r="294" spans="2:3" x14ac:dyDescent="0.25">
      <c r="B294" s="10" t="s">
        <v>660</v>
      </c>
      <c r="C294" s="9" t="s">
        <v>661</v>
      </c>
    </row>
    <row r="295" spans="2:3" x14ac:dyDescent="0.25">
      <c r="B295" s="10" t="s">
        <v>662</v>
      </c>
      <c r="C295" s="9" t="s">
        <v>663</v>
      </c>
    </row>
    <row r="296" spans="2:3" x14ac:dyDescent="0.25">
      <c r="B296" s="10" t="s">
        <v>664</v>
      </c>
      <c r="C296" s="9" t="s">
        <v>665</v>
      </c>
    </row>
    <row r="297" spans="2:3" x14ac:dyDescent="0.25">
      <c r="B297" s="10" t="s">
        <v>666</v>
      </c>
      <c r="C297" s="9" t="s">
        <v>667</v>
      </c>
    </row>
    <row r="298" spans="2:3" x14ac:dyDescent="0.25">
      <c r="B298" s="10" t="s">
        <v>668</v>
      </c>
      <c r="C298" s="9" t="s">
        <v>669</v>
      </c>
    </row>
    <row r="299" spans="2:3" x14ac:dyDescent="0.25">
      <c r="B299" s="10" t="s">
        <v>670</v>
      </c>
      <c r="C299" s="9" t="s">
        <v>671</v>
      </c>
    </row>
    <row r="300" spans="2:3" x14ac:dyDescent="0.25">
      <c r="B300" s="10" t="s">
        <v>672</v>
      </c>
      <c r="C300" s="9" t="s">
        <v>673</v>
      </c>
    </row>
    <row r="301" spans="2:3" x14ac:dyDescent="0.25">
      <c r="B301" s="10" t="s">
        <v>674</v>
      </c>
      <c r="C301" s="9" t="s">
        <v>675</v>
      </c>
    </row>
    <row r="302" spans="2:3" x14ac:dyDescent="0.25">
      <c r="B302" s="10" t="s">
        <v>676</v>
      </c>
      <c r="C302" s="9" t="s">
        <v>677</v>
      </c>
    </row>
    <row r="303" spans="2:3" x14ac:dyDescent="0.25">
      <c r="B303" s="10" t="s">
        <v>678</v>
      </c>
      <c r="C303" s="9" t="s">
        <v>679</v>
      </c>
    </row>
    <row r="304" spans="2:3" x14ac:dyDescent="0.25">
      <c r="B304" s="10" t="s">
        <v>680</v>
      </c>
      <c r="C304" s="9" t="s">
        <v>681</v>
      </c>
    </row>
    <row r="305" spans="2:3" x14ac:dyDescent="0.25">
      <c r="B305" s="10" t="s">
        <v>682</v>
      </c>
      <c r="C305" s="9" t="s">
        <v>683</v>
      </c>
    </row>
    <row r="306" spans="2:3" x14ac:dyDescent="0.25">
      <c r="B306" s="10" t="s">
        <v>684</v>
      </c>
      <c r="C306" s="9" t="s">
        <v>685</v>
      </c>
    </row>
    <row r="307" spans="2:3" x14ac:dyDescent="0.25">
      <c r="B307" s="10" t="s">
        <v>686</v>
      </c>
      <c r="C307" s="9" t="s">
        <v>687</v>
      </c>
    </row>
    <row r="308" spans="2:3" x14ac:dyDescent="0.25">
      <c r="B308" s="10" t="s">
        <v>688</v>
      </c>
      <c r="C308" s="9" t="s">
        <v>689</v>
      </c>
    </row>
    <row r="309" spans="2:3" x14ac:dyDescent="0.25">
      <c r="B309" s="10" t="s">
        <v>690</v>
      </c>
      <c r="C309" s="9" t="s">
        <v>691</v>
      </c>
    </row>
    <row r="310" spans="2:3" x14ac:dyDescent="0.25">
      <c r="B310" s="10" t="s">
        <v>692</v>
      </c>
      <c r="C310" s="9" t="s">
        <v>691</v>
      </c>
    </row>
    <row r="311" spans="2:3" x14ac:dyDescent="0.25">
      <c r="B311" s="10" t="s">
        <v>693</v>
      </c>
      <c r="C311" s="9" t="s">
        <v>694</v>
      </c>
    </row>
    <row r="312" spans="2:3" x14ac:dyDescent="0.25">
      <c r="B312" s="10" t="s">
        <v>695</v>
      </c>
      <c r="C312" s="9" t="s">
        <v>696</v>
      </c>
    </row>
    <row r="313" spans="2:3" x14ac:dyDescent="0.25">
      <c r="B313" s="10" t="s">
        <v>697</v>
      </c>
      <c r="C313" s="9" t="s">
        <v>698</v>
      </c>
    </row>
    <row r="314" spans="2:3" x14ac:dyDescent="0.25">
      <c r="B314" s="10" t="s">
        <v>699</v>
      </c>
      <c r="C314" s="9" t="s">
        <v>700</v>
      </c>
    </row>
    <row r="315" spans="2:3" x14ac:dyDescent="0.25">
      <c r="B315" s="10" t="s">
        <v>701</v>
      </c>
      <c r="C315" s="9" t="s">
        <v>702</v>
      </c>
    </row>
    <row r="316" spans="2:3" x14ac:dyDescent="0.25">
      <c r="B316" s="10" t="s">
        <v>703</v>
      </c>
      <c r="C316" s="9" t="s">
        <v>704</v>
      </c>
    </row>
    <row r="317" spans="2:3" x14ac:dyDescent="0.25">
      <c r="B317" s="10" t="s">
        <v>705</v>
      </c>
      <c r="C317" s="9" t="s">
        <v>706</v>
      </c>
    </row>
    <row r="318" spans="2:3" x14ac:dyDescent="0.25">
      <c r="B318" s="10" t="s">
        <v>707</v>
      </c>
      <c r="C318" s="9" t="s">
        <v>708</v>
      </c>
    </row>
    <row r="319" spans="2:3" x14ac:dyDescent="0.25">
      <c r="B319" s="10" t="s">
        <v>709</v>
      </c>
      <c r="C319" s="9" t="s">
        <v>710</v>
      </c>
    </row>
    <row r="320" spans="2:3" x14ac:dyDescent="0.25">
      <c r="B320" s="10" t="s">
        <v>711</v>
      </c>
      <c r="C320" s="9" t="s">
        <v>712</v>
      </c>
    </row>
    <row r="321" spans="2:3" x14ac:dyDescent="0.25">
      <c r="B321" s="10" t="s">
        <v>713</v>
      </c>
      <c r="C321" s="9" t="s">
        <v>714</v>
      </c>
    </row>
    <row r="322" spans="2:3" x14ac:dyDescent="0.25">
      <c r="B322" s="10" t="s">
        <v>715</v>
      </c>
      <c r="C322" s="9" t="s">
        <v>716</v>
      </c>
    </row>
    <row r="323" spans="2:3" x14ac:dyDescent="0.25">
      <c r="B323" s="10" t="s">
        <v>717</v>
      </c>
      <c r="C323" s="9" t="s">
        <v>718</v>
      </c>
    </row>
    <row r="324" spans="2:3" x14ac:dyDescent="0.25">
      <c r="B324" s="10" t="s">
        <v>719</v>
      </c>
      <c r="C324" s="9" t="s">
        <v>720</v>
      </c>
    </row>
    <row r="325" spans="2:3" x14ac:dyDescent="0.25">
      <c r="B325" s="10" t="s">
        <v>721</v>
      </c>
      <c r="C325" s="9" t="s">
        <v>722</v>
      </c>
    </row>
    <row r="326" spans="2:3" x14ac:dyDescent="0.25">
      <c r="B326" s="10" t="s">
        <v>723</v>
      </c>
      <c r="C326" s="9" t="s">
        <v>724</v>
      </c>
    </row>
    <row r="327" spans="2:3" x14ac:dyDescent="0.25">
      <c r="B327" s="10" t="s">
        <v>725</v>
      </c>
      <c r="C327" s="9" t="s">
        <v>726</v>
      </c>
    </row>
    <row r="328" spans="2:3" x14ac:dyDescent="0.25">
      <c r="B328" s="10" t="s">
        <v>727</v>
      </c>
      <c r="C328" s="9" t="s">
        <v>728</v>
      </c>
    </row>
    <row r="329" spans="2:3" x14ac:dyDescent="0.25">
      <c r="B329" s="10" t="s">
        <v>729</v>
      </c>
      <c r="C329" s="9" t="s">
        <v>730</v>
      </c>
    </row>
    <row r="330" spans="2:3" x14ac:dyDescent="0.25">
      <c r="B330" s="10" t="s">
        <v>731</v>
      </c>
      <c r="C330" s="9" t="s">
        <v>732</v>
      </c>
    </row>
    <row r="331" spans="2:3" x14ac:dyDescent="0.25">
      <c r="B331" s="10" t="s">
        <v>733</v>
      </c>
      <c r="C331" s="9" t="s">
        <v>734</v>
      </c>
    </row>
    <row r="332" spans="2:3" x14ac:dyDescent="0.25">
      <c r="B332" s="10" t="s">
        <v>735</v>
      </c>
      <c r="C332" s="9" t="s">
        <v>736</v>
      </c>
    </row>
    <row r="333" spans="2:3" x14ac:dyDescent="0.25">
      <c r="B333" s="10" t="s">
        <v>737</v>
      </c>
      <c r="C333" s="9" t="s">
        <v>738</v>
      </c>
    </row>
    <row r="334" spans="2:3" x14ac:dyDescent="0.25">
      <c r="B334" s="10" t="s">
        <v>739</v>
      </c>
      <c r="C334" s="9" t="s">
        <v>740</v>
      </c>
    </row>
    <row r="335" spans="2:3" x14ac:dyDescent="0.25">
      <c r="B335" s="10" t="s">
        <v>741</v>
      </c>
      <c r="C335" s="9" t="s">
        <v>742</v>
      </c>
    </row>
    <row r="336" spans="2:3" x14ac:dyDescent="0.25">
      <c r="B336" s="10" t="s">
        <v>743</v>
      </c>
      <c r="C336" s="9" t="s">
        <v>744</v>
      </c>
    </row>
    <row r="337" spans="2:3" x14ac:dyDescent="0.25">
      <c r="B337" s="10" t="s">
        <v>745</v>
      </c>
      <c r="C337" s="9" t="s">
        <v>746</v>
      </c>
    </row>
    <row r="338" spans="2:3" x14ac:dyDescent="0.25">
      <c r="B338" s="10" t="s">
        <v>747</v>
      </c>
      <c r="C338" s="9" t="s">
        <v>748</v>
      </c>
    </row>
    <row r="339" spans="2:3" x14ac:dyDescent="0.25">
      <c r="B339" s="10" t="s">
        <v>749</v>
      </c>
      <c r="C339" s="9" t="s">
        <v>750</v>
      </c>
    </row>
    <row r="340" spans="2:3" x14ac:dyDescent="0.25">
      <c r="B340" s="10" t="s">
        <v>751</v>
      </c>
      <c r="C340" s="9" t="s">
        <v>752</v>
      </c>
    </row>
    <row r="341" spans="2:3" x14ac:dyDescent="0.25">
      <c r="B341" s="10" t="s">
        <v>753</v>
      </c>
      <c r="C341" s="9" t="s">
        <v>754</v>
      </c>
    </row>
    <row r="342" spans="2:3" x14ac:dyDescent="0.25">
      <c r="B342" s="10" t="s">
        <v>755</v>
      </c>
      <c r="C342" s="9" t="s">
        <v>756</v>
      </c>
    </row>
    <row r="343" spans="2:3" x14ac:dyDescent="0.25">
      <c r="B343" s="10" t="s">
        <v>757</v>
      </c>
      <c r="C343" s="9" t="s">
        <v>758</v>
      </c>
    </row>
    <row r="344" spans="2:3" x14ac:dyDescent="0.25">
      <c r="B344" s="10" t="s">
        <v>759</v>
      </c>
      <c r="C344" s="9" t="s">
        <v>760</v>
      </c>
    </row>
    <row r="345" spans="2:3" x14ac:dyDescent="0.25">
      <c r="B345" s="10" t="s">
        <v>761</v>
      </c>
      <c r="C345" s="9" t="s">
        <v>762</v>
      </c>
    </row>
    <row r="346" spans="2:3" x14ac:dyDescent="0.25">
      <c r="B346" s="10" t="s">
        <v>763</v>
      </c>
      <c r="C346" s="9" t="s">
        <v>764</v>
      </c>
    </row>
    <row r="347" spans="2:3" x14ac:dyDescent="0.25">
      <c r="B347" s="10" t="s">
        <v>765</v>
      </c>
      <c r="C347" s="9" t="s">
        <v>766</v>
      </c>
    </row>
    <row r="348" spans="2:3" x14ac:dyDescent="0.25">
      <c r="B348" s="10" t="s">
        <v>767</v>
      </c>
      <c r="C348" s="9" t="s">
        <v>768</v>
      </c>
    </row>
    <row r="349" spans="2:3" x14ac:dyDescent="0.25">
      <c r="B349" s="10" t="s">
        <v>769</v>
      </c>
      <c r="C349" s="9" t="s">
        <v>770</v>
      </c>
    </row>
    <row r="350" spans="2:3" x14ac:dyDescent="0.25">
      <c r="B350" s="10" t="s">
        <v>771</v>
      </c>
      <c r="C350" s="9" t="s">
        <v>772</v>
      </c>
    </row>
    <row r="351" spans="2:3" x14ac:dyDescent="0.25">
      <c r="B351" s="10" t="s">
        <v>773</v>
      </c>
      <c r="C351" s="9" t="s">
        <v>774</v>
      </c>
    </row>
    <row r="352" spans="2:3" x14ac:dyDescent="0.25">
      <c r="B352" s="10" t="s">
        <v>775</v>
      </c>
      <c r="C352" s="9" t="s">
        <v>776</v>
      </c>
    </row>
    <row r="353" spans="2:3" x14ac:dyDescent="0.25">
      <c r="B353" s="10" t="s">
        <v>777</v>
      </c>
      <c r="C353" s="9" t="s">
        <v>778</v>
      </c>
    </row>
    <row r="354" spans="2:3" x14ac:dyDescent="0.25">
      <c r="B354" s="10" t="s">
        <v>779</v>
      </c>
      <c r="C354" s="9" t="s">
        <v>780</v>
      </c>
    </row>
    <row r="355" spans="2:3" x14ac:dyDescent="0.25">
      <c r="B355" s="10" t="s">
        <v>781</v>
      </c>
      <c r="C355" s="9" t="s">
        <v>782</v>
      </c>
    </row>
    <row r="356" spans="2:3" x14ac:dyDescent="0.25">
      <c r="B356" s="10" t="s">
        <v>783</v>
      </c>
      <c r="C356" s="9" t="s">
        <v>784</v>
      </c>
    </row>
    <row r="357" spans="2:3" x14ac:dyDescent="0.25">
      <c r="B357" s="10" t="s">
        <v>785</v>
      </c>
      <c r="C357" s="9" t="s">
        <v>786</v>
      </c>
    </row>
    <row r="358" spans="2:3" x14ac:dyDescent="0.25">
      <c r="B358" s="10" t="s">
        <v>787</v>
      </c>
      <c r="C358" s="9" t="s">
        <v>788</v>
      </c>
    </row>
    <row r="359" spans="2:3" x14ac:dyDescent="0.25">
      <c r="B359" s="10" t="s">
        <v>789</v>
      </c>
      <c r="C359" s="9" t="s">
        <v>790</v>
      </c>
    </row>
    <row r="360" spans="2:3" x14ac:dyDescent="0.25">
      <c r="B360" s="10" t="s">
        <v>791</v>
      </c>
      <c r="C360" s="9" t="s">
        <v>792</v>
      </c>
    </row>
    <row r="361" spans="2:3" x14ac:dyDescent="0.25">
      <c r="B361" s="10" t="s">
        <v>793</v>
      </c>
      <c r="C361" s="9" t="s">
        <v>794</v>
      </c>
    </row>
    <row r="362" spans="2:3" x14ac:dyDescent="0.25">
      <c r="B362" s="10" t="s">
        <v>795</v>
      </c>
      <c r="C362" s="9" t="s">
        <v>796</v>
      </c>
    </row>
    <row r="363" spans="2:3" x14ac:dyDescent="0.25">
      <c r="B363" s="10" t="s">
        <v>797</v>
      </c>
      <c r="C363" s="9" t="s">
        <v>798</v>
      </c>
    </row>
    <row r="364" spans="2:3" x14ac:dyDescent="0.25">
      <c r="B364" s="10" t="s">
        <v>799</v>
      </c>
      <c r="C364" s="9" t="s">
        <v>800</v>
      </c>
    </row>
    <row r="365" spans="2:3" x14ac:dyDescent="0.25">
      <c r="B365" s="10" t="s">
        <v>801</v>
      </c>
      <c r="C365" s="9" t="s">
        <v>802</v>
      </c>
    </row>
    <row r="366" spans="2:3" x14ac:dyDescent="0.25">
      <c r="B366" s="10" t="s">
        <v>803</v>
      </c>
      <c r="C366" s="9" t="s">
        <v>804</v>
      </c>
    </row>
    <row r="367" spans="2:3" x14ac:dyDescent="0.25">
      <c r="B367" s="10" t="s">
        <v>805</v>
      </c>
      <c r="C367" s="9" t="s">
        <v>806</v>
      </c>
    </row>
    <row r="368" spans="2:3" x14ac:dyDescent="0.25">
      <c r="B368" s="10" t="s">
        <v>807</v>
      </c>
      <c r="C368" s="9" t="s">
        <v>808</v>
      </c>
    </row>
    <row r="369" spans="2:3" x14ac:dyDescent="0.25">
      <c r="B369" s="10" t="s">
        <v>809</v>
      </c>
      <c r="C369" s="9" t="s">
        <v>810</v>
      </c>
    </row>
    <row r="370" spans="2:3" x14ac:dyDescent="0.25">
      <c r="B370" s="10" t="s">
        <v>811</v>
      </c>
      <c r="C370" s="9" t="s">
        <v>812</v>
      </c>
    </row>
    <row r="371" spans="2:3" x14ac:dyDescent="0.25">
      <c r="B371" s="10" t="s">
        <v>813</v>
      </c>
      <c r="C371" s="9" t="s">
        <v>812</v>
      </c>
    </row>
    <row r="372" spans="2:3" x14ac:dyDescent="0.25">
      <c r="B372" s="10" t="s">
        <v>814</v>
      </c>
      <c r="C372" s="9" t="s">
        <v>815</v>
      </c>
    </row>
    <row r="373" spans="2:3" x14ac:dyDescent="0.25">
      <c r="B373" s="10" t="s">
        <v>816</v>
      </c>
      <c r="C373" s="9" t="s">
        <v>815</v>
      </c>
    </row>
    <row r="374" spans="2:3" x14ac:dyDescent="0.25">
      <c r="B374" s="10" t="s">
        <v>817</v>
      </c>
      <c r="C374" s="9" t="s">
        <v>818</v>
      </c>
    </row>
    <row r="375" spans="2:3" x14ac:dyDescent="0.25">
      <c r="B375" s="10" t="s">
        <v>819</v>
      </c>
      <c r="C375" s="9" t="s">
        <v>820</v>
      </c>
    </row>
    <row r="376" spans="2:3" x14ac:dyDescent="0.25">
      <c r="B376" s="10" t="s">
        <v>821</v>
      </c>
      <c r="C376" s="9" t="s">
        <v>584</v>
      </c>
    </row>
    <row r="377" spans="2:3" x14ac:dyDescent="0.25">
      <c r="B377" s="10" t="s">
        <v>822</v>
      </c>
      <c r="C377" s="9" t="s">
        <v>594</v>
      </c>
    </row>
    <row r="378" spans="2:3" x14ac:dyDescent="0.25">
      <c r="B378" s="10" t="s">
        <v>823</v>
      </c>
      <c r="C378" s="9" t="s">
        <v>824</v>
      </c>
    </row>
    <row r="379" spans="2:3" x14ac:dyDescent="0.25">
      <c r="B379" s="10" t="s">
        <v>825</v>
      </c>
      <c r="C379" s="9" t="s">
        <v>826</v>
      </c>
    </row>
    <row r="380" spans="2:3" x14ac:dyDescent="0.25">
      <c r="B380" s="10" t="s">
        <v>827</v>
      </c>
      <c r="C380" s="9" t="s">
        <v>828</v>
      </c>
    </row>
    <row r="381" spans="2:3" x14ac:dyDescent="0.25">
      <c r="B381" s="10" t="s">
        <v>829</v>
      </c>
      <c r="C381" s="9" t="s">
        <v>830</v>
      </c>
    </row>
    <row r="382" spans="2:3" x14ac:dyDescent="0.25">
      <c r="B382" s="10" t="s">
        <v>831</v>
      </c>
      <c r="C382" s="9" t="s">
        <v>832</v>
      </c>
    </row>
    <row r="383" spans="2:3" x14ac:dyDescent="0.25">
      <c r="B383" s="10" t="s">
        <v>833</v>
      </c>
      <c r="C383" s="9" t="s">
        <v>834</v>
      </c>
    </row>
    <row r="384" spans="2:3" x14ac:dyDescent="0.25">
      <c r="B384" s="10" t="s">
        <v>835</v>
      </c>
      <c r="C384" s="9" t="s">
        <v>836</v>
      </c>
    </row>
    <row r="385" spans="2:3" x14ac:dyDescent="0.25">
      <c r="B385" s="10" t="s">
        <v>837</v>
      </c>
      <c r="C385" s="9" t="s">
        <v>838</v>
      </c>
    </row>
    <row r="386" spans="2:3" x14ac:dyDescent="0.25">
      <c r="B386" s="10" t="s">
        <v>839</v>
      </c>
      <c r="C386" s="9" t="s">
        <v>840</v>
      </c>
    </row>
    <row r="387" spans="2:3" x14ac:dyDescent="0.25">
      <c r="B387" s="10" t="s">
        <v>841</v>
      </c>
      <c r="C387" s="9" t="s">
        <v>842</v>
      </c>
    </row>
    <row r="388" spans="2:3" x14ac:dyDescent="0.25">
      <c r="B388" s="10" t="s">
        <v>843</v>
      </c>
      <c r="C388" s="9" t="s">
        <v>844</v>
      </c>
    </row>
    <row r="389" spans="2:3" x14ac:dyDescent="0.25">
      <c r="B389" s="10" t="s">
        <v>845</v>
      </c>
      <c r="C389" s="9" t="s">
        <v>844</v>
      </c>
    </row>
    <row r="390" spans="2:3" x14ac:dyDescent="0.25">
      <c r="B390" s="10" t="s">
        <v>846</v>
      </c>
      <c r="C390" s="9" t="s">
        <v>847</v>
      </c>
    </row>
    <row r="391" spans="2:3" x14ac:dyDescent="0.25">
      <c r="B391" s="10" t="s">
        <v>848</v>
      </c>
      <c r="C391" s="9" t="s">
        <v>849</v>
      </c>
    </row>
    <row r="392" spans="2:3" x14ac:dyDescent="0.25">
      <c r="B392" s="10" t="s">
        <v>850</v>
      </c>
      <c r="C392" s="9" t="s">
        <v>849</v>
      </c>
    </row>
    <row r="393" spans="2:3" x14ac:dyDescent="0.25">
      <c r="B393" s="10" t="s">
        <v>851</v>
      </c>
      <c r="C393" s="9" t="s">
        <v>852</v>
      </c>
    </row>
    <row r="394" spans="2:3" x14ac:dyDescent="0.25">
      <c r="B394" s="10" t="s">
        <v>853</v>
      </c>
      <c r="C394" s="9" t="s">
        <v>852</v>
      </c>
    </row>
    <row r="395" spans="2:3" x14ac:dyDescent="0.25">
      <c r="B395" s="10" t="s">
        <v>854</v>
      </c>
      <c r="C395" s="9" t="s">
        <v>855</v>
      </c>
    </row>
    <row r="396" spans="2:3" x14ac:dyDescent="0.25">
      <c r="B396" s="10" t="s">
        <v>856</v>
      </c>
      <c r="C396" s="9" t="s">
        <v>855</v>
      </c>
    </row>
    <row r="397" spans="2:3" x14ac:dyDescent="0.25">
      <c r="B397" s="10" t="s">
        <v>857</v>
      </c>
      <c r="C397" s="9" t="s">
        <v>858</v>
      </c>
    </row>
    <row r="398" spans="2:3" x14ac:dyDescent="0.25">
      <c r="B398" s="10" t="s">
        <v>859</v>
      </c>
      <c r="C398" s="9" t="s">
        <v>860</v>
      </c>
    </row>
    <row r="399" spans="2:3" x14ac:dyDescent="0.25">
      <c r="B399" s="10" t="s">
        <v>861</v>
      </c>
      <c r="C399" s="9" t="s">
        <v>862</v>
      </c>
    </row>
    <row r="400" spans="2:3" x14ac:dyDescent="0.25">
      <c r="B400" s="10" t="s">
        <v>863</v>
      </c>
      <c r="C400" s="9" t="s">
        <v>864</v>
      </c>
    </row>
    <row r="401" spans="2:3" x14ac:dyDescent="0.25">
      <c r="B401" s="10" t="s">
        <v>865</v>
      </c>
      <c r="C401" s="9" t="s">
        <v>866</v>
      </c>
    </row>
    <row r="402" spans="2:3" x14ac:dyDescent="0.25">
      <c r="B402" s="10" t="s">
        <v>867</v>
      </c>
      <c r="C402" s="9" t="s">
        <v>868</v>
      </c>
    </row>
    <row r="403" spans="2:3" x14ac:dyDescent="0.25">
      <c r="B403" s="10" t="s">
        <v>869</v>
      </c>
      <c r="C403" s="9" t="s">
        <v>868</v>
      </c>
    </row>
    <row r="404" spans="2:3" x14ac:dyDescent="0.25">
      <c r="B404" s="10" t="s">
        <v>870</v>
      </c>
      <c r="C404" s="9" t="s">
        <v>871</v>
      </c>
    </row>
    <row r="405" spans="2:3" x14ac:dyDescent="0.25">
      <c r="B405" s="10" t="s">
        <v>872</v>
      </c>
      <c r="C405" s="9" t="s">
        <v>873</v>
      </c>
    </row>
    <row r="406" spans="2:3" x14ac:dyDescent="0.25">
      <c r="B406" s="10" t="s">
        <v>874</v>
      </c>
      <c r="C406" s="9" t="s">
        <v>875</v>
      </c>
    </row>
    <row r="407" spans="2:3" x14ac:dyDescent="0.25">
      <c r="B407" s="10" t="s">
        <v>876</v>
      </c>
      <c r="C407" s="9" t="s">
        <v>877</v>
      </c>
    </row>
    <row r="408" spans="2:3" x14ac:dyDescent="0.25">
      <c r="B408" s="10" t="s">
        <v>878</v>
      </c>
      <c r="C408" s="9" t="s">
        <v>879</v>
      </c>
    </row>
    <row r="409" spans="2:3" x14ac:dyDescent="0.25">
      <c r="B409" s="10" t="s">
        <v>880</v>
      </c>
      <c r="C409" s="9" t="s">
        <v>881</v>
      </c>
    </row>
    <row r="410" spans="2:3" x14ac:dyDescent="0.25">
      <c r="B410" s="10" t="s">
        <v>882</v>
      </c>
      <c r="C410" s="9" t="s">
        <v>883</v>
      </c>
    </row>
    <row r="411" spans="2:3" x14ac:dyDescent="0.25">
      <c r="B411" s="10" t="s">
        <v>884</v>
      </c>
      <c r="C411" s="9" t="s">
        <v>885</v>
      </c>
    </row>
    <row r="412" spans="2:3" x14ac:dyDescent="0.25">
      <c r="B412" s="10" t="s">
        <v>886</v>
      </c>
      <c r="C412" s="9" t="s">
        <v>887</v>
      </c>
    </row>
    <row r="413" spans="2:3" x14ac:dyDescent="0.25">
      <c r="B413" s="10" t="s">
        <v>888</v>
      </c>
      <c r="C413" s="9" t="s">
        <v>889</v>
      </c>
    </row>
    <row r="414" spans="2:3" x14ac:dyDescent="0.25">
      <c r="B414" s="10" t="s">
        <v>890</v>
      </c>
      <c r="C414" s="9" t="s">
        <v>891</v>
      </c>
    </row>
    <row r="415" spans="2:3" x14ac:dyDescent="0.25">
      <c r="B415" s="10" t="s">
        <v>892</v>
      </c>
      <c r="C415" s="9" t="s">
        <v>893</v>
      </c>
    </row>
    <row r="416" spans="2:3" x14ac:dyDescent="0.25">
      <c r="B416" s="10" t="s">
        <v>894</v>
      </c>
      <c r="C416" s="9" t="s">
        <v>895</v>
      </c>
    </row>
    <row r="417" spans="2:3" x14ac:dyDescent="0.25">
      <c r="B417" s="10" t="s">
        <v>896</v>
      </c>
      <c r="C417" s="9" t="s">
        <v>897</v>
      </c>
    </row>
    <row r="418" spans="2:3" x14ac:dyDescent="0.25">
      <c r="B418" s="10" t="s">
        <v>898</v>
      </c>
      <c r="C418" s="9" t="s">
        <v>897</v>
      </c>
    </row>
    <row r="419" spans="2:3" x14ac:dyDescent="0.25">
      <c r="B419" s="10" t="s">
        <v>899</v>
      </c>
      <c r="C419" s="9" t="s">
        <v>900</v>
      </c>
    </row>
    <row r="420" spans="2:3" x14ac:dyDescent="0.25">
      <c r="B420" s="10" t="s">
        <v>901</v>
      </c>
      <c r="C420" s="9" t="s">
        <v>900</v>
      </c>
    </row>
    <row r="421" spans="2:3" x14ac:dyDescent="0.25">
      <c r="B421" s="10" t="s">
        <v>902</v>
      </c>
      <c r="C421" s="9" t="s">
        <v>903</v>
      </c>
    </row>
    <row r="422" spans="2:3" x14ac:dyDescent="0.25">
      <c r="B422" s="10" t="s">
        <v>904</v>
      </c>
      <c r="C422" s="9" t="s">
        <v>903</v>
      </c>
    </row>
    <row r="423" spans="2:3" x14ac:dyDescent="0.25">
      <c r="B423" s="10" t="s">
        <v>905</v>
      </c>
      <c r="C423" s="9" t="s">
        <v>906</v>
      </c>
    </row>
    <row r="424" spans="2:3" x14ac:dyDescent="0.25">
      <c r="B424" s="10" t="s">
        <v>907</v>
      </c>
      <c r="C424" s="9" t="s">
        <v>906</v>
      </c>
    </row>
    <row r="425" spans="2:3" x14ac:dyDescent="0.25">
      <c r="B425" s="10" t="s">
        <v>908</v>
      </c>
      <c r="C425" s="9" t="s">
        <v>906</v>
      </c>
    </row>
    <row r="426" spans="2:3" x14ac:dyDescent="0.25">
      <c r="B426" s="10" t="s">
        <v>909</v>
      </c>
      <c r="C426" s="9" t="s">
        <v>910</v>
      </c>
    </row>
    <row r="427" spans="2:3" x14ac:dyDescent="0.25">
      <c r="B427" s="10" t="s">
        <v>911</v>
      </c>
      <c r="C427" s="9" t="s">
        <v>912</v>
      </c>
    </row>
    <row r="428" spans="2:3" x14ac:dyDescent="0.25">
      <c r="B428" s="10" t="s">
        <v>913</v>
      </c>
      <c r="C428" s="9" t="s">
        <v>914</v>
      </c>
    </row>
    <row r="429" spans="2:3" x14ac:dyDescent="0.25">
      <c r="B429" s="10" t="s">
        <v>915</v>
      </c>
      <c r="C429" s="9" t="s">
        <v>914</v>
      </c>
    </row>
    <row r="430" spans="2:3" x14ac:dyDescent="0.25">
      <c r="B430" s="10" t="s">
        <v>916</v>
      </c>
      <c r="C430" s="9" t="s">
        <v>917</v>
      </c>
    </row>
    <row r="431" spans="2:3" x14ac:dyDescent="0.25">
      <c r="B431" s="10" t="s">
        <v>918</v>
      </c>
      <c r="C431" s="9" t="s">
        <v>917</v>
      </c>
    </row>
    <row r="432" spans="2:3" x14ac:dyDescent="0.25">
      <c r="B432" s="10" t="s">
        <v>919</v>
      </c>
      <c r="C432" s="9" t="s">
        <v>920</v>
      </c>
    </row>
    <row r="433" spans="2:3" x14ac:dyDescent="0.25">
      <c r="B433" s="10" t="s">
        <v>921</v>
      </c>
      <c r="C433" s="9" t="s">
        <v>920</v>
      </c>
    </row>
    <row r="434" spans="2:3" x14ac:dyDescent="0.25">
      <c r="B434" s="10" t="s">
        <v>922</v>
      </c>
      <c r="C434" s="9" t="s">
        <v>923</v>
      </c>
    </row>
    <row r="435" spans="2:3" x14ac:dyDescent="0.25">
      <c r="B435" s="10" t="s">
        <v>924</v>
      </c>
      <c r="C435" s="9" t="s">
        <v>925</v>
      </c>
    </row>
    <row r="436" spans="2:3" x14ac:dyDescent="0.25">
      <c r="B436" s="10" t="s">
        <v>926</v>
      </c>
      <c r="C436" s="9" t="s">
        <v>927</v>
      </c>
    </row>
    <row r="437" spans="2:3" x14ac:dyDescent="0.25">
      <c r="B437" s="10" t="s">
        <v>928</v>
      </c>
      <c r="C437" s="9" t="s">
        <v>927</v>
      </c>
    </row>
    <row r="438" spans="2:3" x14ac:dyDescent="0.25">
      <c r="B438" s="10" t="s">
        <v>929</v>
      </c>
      <c r="C438" s="9" t="s">
        <v>930</v>
      </c>
    </row>
    <row r="439" spans="2:3" x14ac:dyDescent="0.25">
      <c r="B439" s="10" t="s">
        <v>931</v>
      </c>
      <c r="C439" s="9" t="s">
        <v>930</v>
      </c>
    </row>
    <row r="440" spans="2:3" x14ac:dyDescent="0.25">
      <c r="B440" s="10" t="s">
        <v>932</v>
      </c>
      <c r="C440" s="9" t="s">
        <v>933</v>
      </c>
    </row>
    <row r="441" spans="2:3" x14ac:dyDescent="0.25">
      <c r="B441" s="10" t="s">
        <v>934</v>
      </c>
      <c r="C441" s="9" t="s">
        <v>933</v>
      </c>
    </row>
    <row r="442" spans="2:3" x14ac:dyDescent="0.25">
      <c r="B442" s="10" t="s">
        <v>935</v>
      </c>
      <c r="C442" s="9" t="s">
        <v>936</v>
      </c>
    </row>
    <row r="443" spans="2:3" x14ac:dyDescent="0.25">
      <c r="B443" s="10" t="s">
        <v>937</v>
      </c>
      <c r="C443" s="9" t="s">
        <v>938</v>
      </c>
    </row>
    <row r="444" spans="2:3" x14ac:dyDescent="0.25">
      <c r="B444" s="10" t="s">
        <v>939</v>
      </c>
      <c r="C444" s="9" t="s">
        <v>940</v>
      </c>
    </row>
    <row r="445" spans="2:3" x14ac:dyDescent="0.25">
      <c r="B445" s="10" t="s">
        <v>941</v>
      </c>
      <c r="C445" s="9" t="s">
        <v>942</v>
      </c>
    </row>
    <row r="446" spans="2:3" x14ac:dyDescent="0.25">
      <c r="B446" s="10" t="s">
        <v>943</v>
      </c>
      <c r="C446" s="9" t="s">
        <v>944</v>
      </c>
    </row>
    <row r="447" spans="2:3" x14ac:dyDescent="0.25">
      <c r="B447" s="10" t="s">
        <v>945</v>
      </c>
      <c r="C447" s="9" t="s">
        <v>944</v>
      </c>
    </row>
    <row r="448" spans="2:3" x14ac:dyDescent="0.25">
      <c r="B448" s="10" t="s">
        <v>946</v>
      </c>
      <c r="C448" s="9" t="s">
        <v>944</v>
      </c>
    </row>
    <row r="449" spans="2:3" x14ac:dyDescent="0.25">
      <c r="B449" s="10" t="s">
        <v>947</v>
      </c>
      <c r="C449" s="9" t="s">
        <v>948</v>
      </c>
    </row>
    <row r="450" spans="2:3" x14ac:dyDescent="0.25">
      <c r="B450" s="10" t="s">
        <v>949</v>
      </c>
      <c r="C450" s="9" t="s">
        <v>950</v>
      </c>
    </row>
    <row r="451" spans="2:3" x14ac:dyDescent="0.25">
      <c r="B451" s="10" t="s">
        <v>951</v>
      </c>
      <c r="C451" s="9" t="s">
        <v>950</v>
      </c>
    </row>
    <row r="452" spans="2:3" x14ac:dyDescent="0.25">
      <c r="B452" s="10" t="s">
        <v>952</v>
      </c>
      <c r="C452" s="9" t="s">
        <v>950</v>
      </c>
    </row>
    <row r="453" spans="2:3" x14ac:dyDescent="0.25">
      <c r="B453" s="10" t="s">
        <v>953</v>
      </c>
      <c r="C453" s="9" t="s">
        <v>954</v>
      </c>
    </row>
    <row r="454" spans="2:3" x14ac:dyDescent="0.25">
      <c r="B454" s="10" t="s">
        <v>955</v>
      </c>
      <c r="C454" s="9" t="s">
        <v>954</v>
      </c>
    </row>
    <row r="455" spans="2:3" x14ac:dyDescent="0.25">
      <c r="B455" s="10" t="s">
        <v>956</v>
      </c>
      <c r="C455" s="9" t="s">
        <v>954</v>
      </c>
    </row>
    <row r="456" spans="2:3" x14ac:dyDescent="0.25">
      <c r="B456" s="10" t="s">
        <v>957</v>
      </c>
      <c r="C456" s="9" t="s">
        <v>958</v>
      </c>
    </row>
    <row r="457" spans="2:3" x14ac:dyDescent="0.25">
      <c r="B457" s="10" t="s">
        <v>959</v>
      </c>
      <c r="C457" s="9" t="s">
        <v>960</v>
      </c>
    </row>
    <row r="458" spans="2:3" x14ac:dyDescent="0.25">
      <c r="B458" s="10" t="s">
        <v>961</v>
      </c>
      <c r="C458" s="9" t="s">
        <v>962</v>
      </c>
    </row>
    <row r="459" spans="2:3" x14ac:dyDescent="0.25">
      <c r="B459" s="10" t="s">
        <v>963</v>
      </c>
      <c r="C459" s="9" t="s">
        <v>964</v>
      </c>
    </row>
    <row r="460" spans="2:3" x14ac:dyDescent="0.25">
      <c r="B460" s="10" t="s">
        <v>965</v>
      </c>
      <c r="C460" s="9" t="s">
        <v>966</v>
      </c>
    </row>
    <row r="461" spans="2:3" x14ac:dyDescent="0.25">
      <c r="B461" s="10" t="s">
        <v>967</v>
      </c>
      <c r="C461" s="9" t="s">
        <v>968</v>
      </c>
    </row>
    <row r="462" spans="2:3" x14ac:dyDescent="0.25">
      <c r="B462" s="10" t="s">
        <v>969</v>
      </c>
      <c r="C462" s="9" t="s">
        <v>970</v>
      </c>
    </row>
    <row r="463" spans="2:3" x14ac:dyDescent="0.25">
      <c r="B463" s="10" t="s">
        <v>971</v>
      </c>
      <c r="C463" s="9" t="s">
        <v>972</v>
      </c>
    </row>
    <row r="464" spans="2:3" x14ac:dyDescent="0.25">
      <c r="B464" s="10" t="s">
        <v>973</v>
      </c>
      <c r="C464" s="9" t="s">
        <v>974</v>
      </c>
    </row>
    <row r="465" spans="2:3" x14ac:dyDescent="0.25">
      <c r="B465" s="10" t="s">
        <v>975</v>
      </c>
      <c r="C465" s="9" t="s">
        <v>976</v>
      </c>
    </row>
    <row r="466" spans="2:3" x14ac:dyDescent="0.25">
      <c r="B466" s="10" t="s">
        <v>977</v>
      </c>
      <c r="C466" s="9" t="s">
        <v>978</v>
      </c>
    </row>
    <row r="467" spans="2:3" x14ac:dyDescent="0.25">
      <c r="B467" s="10" t="s">
        <v>979</v>
      </c>
      <c r="C467" s="9" t="s">
        <v>980</v>
      </c>
    </row>
    <row r="468" spans="2:3" x14ac:dyDescent="0.25">
      <c r="B468" s="10" t="s">
        <v>981</v>
      </c>
      <c r="C468" s="9" t="s">
        <v>982</v>
      </c>
    </row>
    <row r="469" spans="2:3" x14ac:dyDescent="0.25">
      <c r="B469" s="10" t="s">
        <v>983</v>
      </c>
      <c r="C469" s="9" t="s">
        <v>984</v>
      </c>
    </row>
    <row r="470" spans="2:3" x14ac:dyDescent="0.25">
      <c r="B470" s="10" t="s">
        <v>985</v>
      </c>
      <c r="C470" s="9" t="s">
        <v>986</v>
      </c>
    </row>
    <row r="471" spans="2:3" x14ac:dyDescent="0.25">
      <c r="B471" s="10" t="s">
        <v>987</v>
      </c>
      <c r="C471" s="9" t="s">
        <v>988</v>
      </c>
    </row>
    <row r="472" spans="2:3" x14ac:dyDescent="0.25">
      <c r="B472" s="10" t="s">
        <v>989</v>
      </c>
      <c r="C472" s="9" t="s">
        <v>990</v>
      </c>
    </row>
    <row r="473" spans="2:3" x14ac:dyDescent="0.25">
      <c r="B473" s="10" t="s">
        <v>991</v>
      </c>
      <c r="C473" s="9" t="s">
        <v>992</v>
      </c>
    </row>
    <row r="474" spans="2:3" x14ac:dyDescent="0.25">
      <c r="B474" s="10" t="s">
        <v>993</v>
      </c>
      <c r="C474" s="9" t="s">
        <v>994</v>
      </c>
    </row>
    <row r="475" spans="2:3" x14ac:dyDescent="0.25">
      <c r="B475" s="10" t="s">
        <v>995</v>
      </c>
      <c r="C475" s="9" t="s">
        <v>994</v>
      </c>
    </row>
    <row r="476" spans="2:3" x14ac:dyDescent="0.25">
      <c r="B476" s="10" t="s">
        <v>996</v>
      </c>
      <c r="C476" s="9" t="s">
        <v>997</v>
      </c>
    </row>
    <row r="477" spans="2:3" x14ac:dyDescent="0.25">
      <c r="B477" s="10" t="s">
        <v>998</v>
      </c>
      <c r="C477" s="9" t="s">
        <v>997</v>
      </c>
    </row>
    <row r="478" spans="2:3" x14ac:dyDescent="0.25">
      <c r="B478" s="10" t="s">
        <v>999</v>
      </c>
      <c r="C478" s="9" t="s">
        <v>1000</v>
      </c>
    </row>
    <row r="479" spans="2:3" x14ac:dyDescent="0.25">
      <c r="B479" s="10" t="s">
        <v>1001</v>
      </c>
      <c r="C479" s="9" t="s">
        <v>1000</v>
      </c>
    </row>
    <row r="480" spans="2:3" x14ac:dyDescent="0.25">
      <c r="B480" s="10" t="s">
        <v>1002</v>
      </c>
      <c r="C480" s="9" t="s">
        <v>1003</v>
      </c>
    </row>
    <row r="481" spans="2:3" x14ac:dyDescent="0.25">
      <c r="B481" s="10" t="s">
        <v>1004</v>
      </c>
      <c r="C481" s="9" t="s">
        <v>1005</v>
      </c>
    </row>
    <row r="482" spans="2:3" x14ac:dyDescent="0.25">
      <c r="B482" s="10" t="s">
        <v>1006</v>
      </c>
      <c r="C482" s="9" t="s">
        <v>1007</v>
      </c>
    </row>
    <row r="483" spans="2:3" x14ac:dyDescent="0.25">
      <c r="B483" s="10" t="s">
        <v>1008</v>
      </c>
      <c r="C483" s="9" t="s">
        <v>1009</v>
      </c>
    </row>
    <row r="484" spans="2:3" x14ac:dyDescent="0.25">
      <c r="B484" s="10" t="s">
        <v>1010</v>
      </c>
      <c r="C484" s="9" t="s">
        <v>1011</v>
      </c>
    </row>
    <row r="485" spans="2:3" x14ac:dyDescent="0.25">
      <c r="B485" s="10" t="s">
        <v>1012</v>
      </c>
      <c r="C485" s="9" t="s">
        <v>1013</v>
      </c>
    </row>
    <row r="486" spans="2:3" x14ac:dyDescent="0.25">
      <c r="B486" s="10" t="s">
        <v>1014</v>
      </c>
      <c r="C486" s="9" t="s">
        <v>1015</v>
      </c>
    </row>
    <row r="487" spans="2:3" x14ac:dyDescent="0.25">
      <c r="B487" s="10" t="s">
        <v>1016</v>
      </c>
      <c r="C487" s="9" t="s">
        <v>1017</v>
      </c>
    </row>
    <row r="488" spans="2:3" x14ac:dyDescent="0.25">
      <c r="B488" s="10" t="s">
        <v>1018</v>
      </c>
      <c r="C488" s="9" t="s">
        <v>1017</v>
      </c>
    </row>
    <row r="489" spans="2:3" x14ac:dyDescent="0.25">
      <c r="B489" s="10" t="s">
        <v>1019</v>
      </c>
      <c r="C489" s="9" t="s">
        <v>1020</v>
      </c>
    </row>
    <row r="490" spans="2:3" x14ac:dyDescent="0.25">
      <c r="B490" s="10" t="s">
        <v>1021</v>
      </c>
      <c r="C490" s="9" t="s">
        <v>1020</v>
      </c>
    </row>
    <row r="491" spans="2:3" x14ac:dyDescent="0.25">
      <c r="B491" s="10" t="s">
        <v>1022</v>
      </c>
      <c r="C491" s="9" t="s">
        <v>1023</v>
      </c>
    </row>
    <row r="492" spans="2:3" x14ac:dyDescent="0.25">
      <c r="B492" s="10" t="s">
        <v>1024</v>
      </c>
      <c r="C492" s="9" t="s">
        <v>1025</v>
      </c>
    </row>
    <row r="493" spans="2:3" x14ac:dyDescent="0.25">
      <c r="B493" s="10" t="s">
        <v>1026</v>
      </c>
      <c r="C493" s="9" t="s">
        <v>1027</v>
      </c>
    </row>
    <row r="494" spans="2:3" x14ac:dyDescent="0.25">
      <c r="B494" s="10" t="s">
        <v>1028</v>
      </c>
      <c r="C494" s="9" t="s">
        <v>1029</v>
      </c>
    </row>
    <row r="495" spans="2:3" x14ac:dyDescent="0.25">
      <c r="B495" s="10" t="s">
        <v>1030</v>
      </c>
      <c r="C495" s="9" t="s">
        <v>1031</v>
      </c>
    </row>
    <row r="496" spans="2:3" x14ac:dyDescent="0.25">
      <c r="B496" s="10" t="s">
        <v>1032</v>
      </c>
      <c r="C496" s="9" t="s">
        <v>1033</v>
      </c>
    </row>
    <row r="497" spans="2:3" x14ac:dyDescent="0.25">
      <c r="B497" s="10" t="s">
        <v>1034</v>
      </c>
      <c r="C497" s="9" t="s">
        <v>1035</v>
      </c>
    </row>
    <row r="498" spans="2:3" x14ac:dyDescent="0.25">
      <c r="B498" s="10" t="s">
        <v>1036</v>
      </c>
      <c r="C498" s="9" t="s">
        <v>1037</v>
      </c>
    </row>
    <row r="499" spans="2:3" x14ac:dyDescent="0.25">
      <c r="B499" s="10" t="s">
        <v>1038</v>
      </c>
      <c r="C499" s="9" t="s">
        <v>1039</v>
      </c>
    </row>
    <row r="500" spans="2:3" x14ac:dyDescent="0.25">
      <c r="B500" s="10" t="s">
        <v>1040</v>
      </c>
      <c r="C500" s="9" t="s">
        <v>1041</v>
      </c>
    </row>
    <row r="501" spans="2:3" x14ac:dyDescent="0.25">
      <c r="B501" s="10" t="s">
        <v>1042</v>
      </c>
      <c r="C501" s="9" t="s">
        <v>1043</v>
      </c>
    </row>
    <row r="502" spans="2:3" x14ac:dyDescent="0.25">
      <c r="B502" s="10" t="s">
        <v>1044</v>
      </c>
      <c r="C502" s="9" t="s">
        <v>1045</v>
      </c>
    </row>
    <row r="503" spans="2:3" x14ac:dyDescent="0.25">
      <c r="B503" s="10" t="s">
        <v>1046</v>
      </c>
      <c r="C503" s="9" t="s">
        <v>1047</v>
      </c>
    </row>
    <row r="504" spans="2:3" x14ac:dyDescent="0.25">
      <c r="B504" s="10" t="s">
        <v>1048</v>
      </c>
      <c r="C504" s="9" t="s">
        <v>1049</v>
      </c>
    </row>
    <row r="505" spans="2:3" x14ac:dyDescent="0.25">
      <c r="B505" s="10" t="s">
        <v>1050</v>
      </c>
      <c r="C505" s="9" t="s">
        <v>1051</v>
      </c>
    </row>
    <row r="506" spans="2:3" x14ac:dyDescent="0.25">
      <c r="B506" s="10" t="s">
        <v>1052</v>
      </c>
      <c r="C506" s="9" t="s">
        <v>1053</v>
      </c>
    </row>
    <row r="507" spans="2:3" x14ac:dyDescent="0.25">
      <c r="B507" s="10" t="s">
        <v>1054</v>
      </c>
      <c r="C507" s="9" t="s">
        <v>1055</v>
      </c>
    </row>
    <row r="508" spans="2:3" x14ac:dyDescent="0.25">
      <c r="B508" s="10" t="s">
        <v>1056</v>
      </c>
      <c r="C508" s="9" t="s">
        <v>1057</v>
      </c>
    </row>
    <row r="509" spans="2:3" x14ac:dyDescent="0.25">
      <c r="B509" s="10" t="s">
        <v>1058</v>
      </c>
      <c r="C509" s="9" t="s">
        <v>1059</v>
      </c>
    </row>
    <row r="510" spans="2:3" x14ac:dyDescent="0.25">
      <c r="B510" s="10" t="s">
        <v>1060</v>
      </c>
      <c r="C510" s="9" t="s">
        <v>1061</v>
      </c>
    </row>
    <row r="511" spans="2:3" x14ac:dyDescent="0.25">
      <c r="B511" s="10" t="s">
        <v>1062</v>
      </c>
      <c r="C511" s="9" t="s">
        <v>1063</v>
      </c>
    </row>
    <row r="512" spans="2:3" x14ac:dyDescent="0.25">
      <c r="B512" s="10" t="s">
        <v>1064</v>
      </c>
      <c r="C512" s="9" t="s">
        <v>1065</v>
      </c>
    </row>
    <row r="513" spans="2:3" x14ac:dyDescent="0.25">
      <c r="B513" s="10" t="s">
        <v>1066</v>
      </c>
      <c r="C513" s="9" t="s">
        <v>1067</v>
      </c>
    </row>
    <row r="514" spans="2:3" x14ac:dyDescent="0.25">
      <c r="B514" s="10" t="s">
        <v>1068</v>
      </c>
      <c r="C514" s="9" t="s">
        <v>1069</v>
      </c>
    </row>
    <row r="515" spans="2:3" x14ac:dyDescent="0.25">
      <c r="B515" s="10" t="s">
        <v>1070</v>
      </c>
      <c r="C515" s="9" t="s">
        <v>1071</v>
      </c>
    </row>
    <row r="516" spans="2:3" x14ac:dyDescent="0.25">
      <c r="B516" s="10" t="s">
        <v>1072</v>
      </c>
      <c r="C516" s="9" t="s">
        <v>1073</v>
      </c>
    </row>
    <row r="517" spans="2:3" x14ac:dyDescent="0.25">
      <c r="B517" s="10" t="s">
        <v>1074</v>
      </c>
      <c r="C517" s="9" t="s">
        <v>1075</v>
      </c>
    </row>
    <row r="518" spans="2:3" x14ac:dyDescent="0.25">
      <c r="B518" s="10" t="s">
        <v>1076</v>
      </c>
      <c r="C518" s="9" t="s">
        <v>1077</v>
      </c>
    </row>
    <row r="519" spans="2:3" x14ac:dyDescent="0.25">
      <c r="B519" s="10" t="s">
        <v>1078</v>
      </c>
      <c r="C519" s="9" t="s">
        <v>1079</v>
      </c>
    </row>
    <row r="520" spans="2:3" x14ac:dyDescent="0.25">
      <c r="B520" s="10" t="s">
        <v>1080</v>
      </c>
      <c r="C520" s="9" t="s">
        <v>1081</v>
      </c>
    </row>
    <row r="521" spans="2:3" x14ac:dyDescent="0.25">
      <c r="B521" s="10" t="s">
        <v>1082</v>
      </c>
      <c r="C521" s="9" t="s">
        <v>1083</v>
      </c>
    </row>
    <row r="522" spans="2:3" x14ac:dyDescent="0.25">
      <c r="B522" s="10" t="s">
        <v>1084</v>
      </c>
      <c r="C522" s="9" t="s">
        <v>1085</v>
      </c>
    </row>
    <row r="523" spans="2:3" x14ac:dyDescent="0.25">
      <c r="B523" s="10" t="s">
        <v>1086</v>
      </c>
      <c r="C523" s="9" t="s">
        <v>1087</v>
      </c>
    </row>
    <row r="524" spans="2:3" x14ac:dyDescent="0.25">
      <c r="B524" s="10" t="s">
        <v>1088</v>
      </c>
      <c r="C524" s="9" t="s">
        <v>1089</v>
      </c>
    </row>
    <row r="525" spans="2:3" x14ac:dyDescent="0.25">
      <c r="B525" s="10" t="s">
        <v>1090</v>
      </c>
      <c r="C525" s="9" t="s">
        <v>1091</v>
      </c>
    </row>
    <row r="526" spans="2:3" x14ac:dyDescent="0.25">
      <c r="B526" s="10" t="s">
        <v>1092</v>
      </c>
      <c r="C526" s="9" t="s">
        <v>1093</v>
      </c>
    </row>
    <row r="527" spans="2:3" x14ac:dyDescent="0.25">
      <c r="B527" s="10" t="s">
        <v>1094</v>
      </c>
      <c r="C527" s="9" t="s">
        <v>1095</v>
      </c>
    </row>
    <row r="528" spans="2:3" x14ac:dyDescent="0.25">
      <c r="B528" s="10" t="s">
        <v>1096</v>
      </c>
      <c r="C528" s="9" t="s">
        <v>1097</v>
      </c>
    </row>
    <row r="529" spans="2:3" x14ac:dyDescent="0.25">
      <c r="B529" s="10" t="s">
        <v>1098</v>
      </c>
      <c r="C529" s="9" t="s">
        <v>1099</v>
      </c>
    </row>
    <row r="530" spans="2:3" x14ac:dyDescent="0.25">
      <c r="B530" s="10" t="s">
        <v>1100</v>
      </c>
      <c r="C530" s="9" t="s">
        <v>1101</v>
      </c>
    </row>
    <row r="531" spans="2:3" x14ac:dyDescent="0.25">
      <c r="B531" s="10" t="s">
        <v>1102</v>
      </c>
      <c r="C531" s="9" t="s">
        <v>1103</v>
      </c>
    </row>
    <row r="532" spans="2:3" x14ac:dyDescent="0.25">
      <c r="B532" s="10" t="s">
        <v>1104</v>
      </c>
      <c r="C532" s="9" t="s">
        <v>1105</v>
      </c>
    </row>
    <row r="533" spans="2:3" x14ac:dyDescent="0.25">
      <c r="B533" s="10" t="s">
        <v>1106</v>
      </c>
      <c r="C533" s="9" t="s">
        <v>1107</v>
      </c>
    </row>
    <row r="534" spans="2:3" x14ac:dyDescent="0.25">
      <c r="B534" s="10" t="s">
        <v>1108</v>
      </c>
      <c r="C534" s="9" t="s">
        <v>1109</v>
      </c>
    </row>
    <row r="535" spans="2:3" x14ac:dyDescent="0.25">
      <c r="B535" s="10" t="s">
        <v>1110</v>
      </c>
      <c r="C535" s="9" t="s">
        <v>1111</v>
      </c>
    </row>
    <row r="536" spans="2:3" x14ac:dyDescent="0.25">
      <c r="B536" s="10" t="s">
        <v>1112</v>
      </c>
      <c r="C536" s="9" t="s">
        <v>1113</v>
      </c>
    </row>
    <row r="537" spans="2:3" x14ac:dyDescent="0.25">
      <c r="B537" s="10" t="s">
        <v>1114</v>
      </c>
      <c r="C537" s="9" t="s">
        <v>1115</v>
      </c>
    </row>
    <row r="538" spans="2:3" x14ac:dyDescent="0.25">
      <c r="B538" s="10" t="s">
        <v>1116</v>
      </c>
      <c r="C538" s="9" t="s">
        <v>1117</v>
      </c>
    </row>
    <row r="539" spans="2:3" x14ac:dyDescent="0.25">
      <c r="B539" s="10" t="s">
        <v>1118</v>
      </c>
      <c r="C539" s="9" t="s">
        <v>1119</v>
      </c>
    </row>
    <row r="540" spans="2:3" x14ac:dyDescent="0.25">
      <c r="B540" s="10" t="s">
        <v>1120</v>
      </c>
      <c r="C540" s="9" t="s">
        <v>1121</v>
      </c>
    </row>
    <row r="541" spans="2:3" x14ac:dyDescent="0.25">
      <c r="B541" s="10" t="s">
        <v>1122</v>
      </c>
      <c r="C541" s="9" t="s">
        <v>1123</v>
      </c>
    </row>
    <row r="542" spans="2:3" x14ac:dyDescent="0.25">
      <c r="B542" s="10" t="s">
        <v>1124</v>
      </c>
      <c r="C542" s="9" t="s">
        <v>1125</v>
      </c>
    </row>
    <row r="543" spans="2:3" x14ac:dyDescent="0.25">
      <c r="B543" s="10" t="s">
        <v>1126</v>
      </c>
      <c r="C543" s="9" t="s">
        <v>1127</v>
      </c>
    </row>
    <row r="544" spans="2:3" x14ac:dyDescent="0.25">
      <c r="B544" s="10" t="s">
        <v>1128</v>
      </c>
      <c r="C544" s="9" t="s">
        <v>1129</v>
      </c>
    </row>
    <row r="545" spans="2:3" x14ac:dyDescent="0.25">
      <c r="B545" s="10" t="s">
        <v>1130</v>
      </c>
      <c r="C545" s="9" t="s">
        <v>1131</v>
      </c>
    </row>
    <row r="546" spans="2:3" x14ac:dyDescent="0.25">
      <c r="B546" s="10" t="s">
        <v>1132</v>
      </c>
      <c r="C546" s="9" t="s">
        <v>1133</v>
      </c>
    </row>
    <row r="547" spans="2:3" x14ac:dyDescent="0.25">
      <c r="B547" s="10" t="s">
        <v>1134</v>
      </c>
      <c r="C547" s="9" t="s">
        <v>1135</v>
      </c>
    </row>
    <row r="548" spans="2:3" x14ac:dyDescent="0.25">
      <c r="B548" s="10" t="s">
        <v>1136</v>
      </c>
      <c r="C548" s="9" t="s">
        <v>1137</v>
      </c>
    </row>
    <row r="549" spans="2:3" x14ac:dyDescent="0.25">
      <c r="B549" s="10" t="s">
        <v>1138</v>
      </c>
      <c r="C549" s="9" t="s">
        <v>1139</v>
      </c>
    </row>
    <row r="550" spans="2:3" x14ac:dyDescent="0.25">
      <c r="B550" s="10" t="s">
        <v>1140</v>
      </c>
      <c r="C550" s="9" t="s">
        <v>1141</v>
      </c>
    </row>
    <row r="551" spans="2:3" x14ac:dyDescent="0.25">
      <c r="B551" s="10" t="s">
        <v>1142</v>
      </c>
      <c r="C551" s="9" t="s">
        <v>1143</v>
      </c>
    </row>
    <row r="552" spans="2:3" x14ac:dyDescent="0.25">
      <c r="B552" s="10" t="s">
        <v>1144</v>
      </c>
      <c r="C552" s="9" t="s">
        <v>1145</v>
      </c>
    </row>
    <row r="553" spans="2:3" x14ac:dyDescent="0.25">
      <c r="B553" s="10" t="s">
        <v>1146</v>
      </c>
      <c r="C553" s="9" t="s">
        <v>1147</v>
      </c>
    </row>
    <row r="554" spans="2:3" x14ac:dyDescent="0.25">
      <c r="B554" s="10" t="s">
        <v>1148</v>
      </c>
      <c r="C554" s="9" t="s">
        <v>1147</v>
      </c>
    </row>
    <row r="555" spans="2:3" x14ac:dyDescent="0.25">
      <c r="B555" s="10" t="s">
        <v>1149</v>
      </c>
      <c r="C555" s="9" t="s">
        <v>1150</v>
      </c>
    </row>
    <row r="556" spans="2:3" x14ac:dyDescent="0.25">
      <c r="B556" s="10" t="s">
        <v>1151</v>
      </c>
      <c r="C556" s="9" t="s">
        <v>1152</v>
      </c>
    </row>
    <row r="557" spans="2:3" x14ac:dyDescent="0.25">
      <c r="B557" s="10" t="s">
        <v>1153</v>
      </c>
      <c r="C557" s="9" t="s">
        <v>1154</v>
      </c>
    </row>
    <row r="558" spans="2:3" x14ac:dyDescent="0.25">
      <c r="B558" s="10" t="s">
        <v>1155</v>
      </c>
      <c r="C558" s="9" t="s">
        <v>1156</v>
      </c>
    </row>
    <row r="559" spans="2:3" x14ac:dyDescent="0.25">
      <c r="B559" s="10" t="s">
        <v>1157</v>
      </c>
      <c r="C559" s="9" t="s">
        <v>1158</v>
      </c>
    </row>
    <row r="560" spans="2:3" x14ac:dyDescent="0.25">
      <c r="B560" s="10" t="s">
        <v>1159</v>
      </c>
      <c r="C560" s="9" t="s">
        <v>1160</v>
      </c>
    </row>
    <row r="561" spans="2:3" x14ac:dyDescent="0.25">
      <c r="B561" s="10" t="s">
        <v>1161</v>
      </c>
      <c r="C561" s="9" t="s">
        <v>1162</v>
      </c>
    </row>
    <row r="562" spans="2:3" x14ac:dyDescent="0.25">
      <c r="B562" s="10" t="s">
        <v>1163</v>
      </c>
      <c r="C562" s="9" t="s">
        <v>1164</v>
      </c>
    </row>
    <row r="563" spans="2:3" x14ac:dyDescent="0.25">
      <c r="B563" s="10" t="s">
        <v>1165</v>
      </c>
      <c r="C563" s="9" t="s">
        <v>1166</v>
      </c>
    </row>
    <row r="564" spans="2:3" x14ac:dyDescent="0.25">
      <c r="B564" s="10" t="s">
        <v>1167</v>
      </c>
      <c r="C564" s="9" t="s">
        <v>1168</v>
      </c>
    </row>
    <row r="565" spans="2:3" x14ac:dyDescent="0.25">
      <c r="B565" s="10" t="s">
        <v>1169</v>
      </c>
      <c r="C565" s="9" t="s">
        <v>1170</v>
      </c>
    </row>
    <row r="566" spans="2:3" x14ac:dyDescent="0.25">
      <c r="B566" s="10" t="s">
        <v>1171</v>
      </c>
      <c r="C566" s="9" t="s">
        <v>1172</v>
      </c>
    </row>
    <row r="567" spans="2:3" x14ac:dyDescent="0.25">
      <c r="B567" s="10" t="s">
        <v>1173</v>
      </c>
      <c r="C567" s="9" t="s">
        <v>1174</v>
      </c>
    </row>
    <row r="568" spans="2:3" x14ac:dyDescent="0.25">
      <c r="B568" s="10" t="s">
        <v>1175</v>
      </c>
      <c r="C568" s="9" t="s">
        <v>1176</v>
      </c>
    </row>
    <row r="569" spans="2:3" x14ac:dyDescent="0.25">
      <c r="B569" s="10" t="s">
        <v>1177</v>
      </c>
      <c r="C569" s="9" t="s">
        <v>1178</v>
      </c>
    </row>
    <row r="570" spans="2:3" x14ac:dyDescent="0.25">
      <c r="B570" s="10" t="s">
        <v>1179</v>
      </c>
      <c r="C570" s="9" t="s">
        <v>1180</v>
      </c>
    </row>
    <row r="571" spans="2:3" x14ac:dyDescent="0.25">
      <c r="B571" s="10" t="s">
        <v>1181</v>
      </c>
      <c r="C571" s="9" t="s">
        <v>1182</v>
      </c>
    </row>
    <row r="572" spans="2:3" x14ac:dyDescent="0.25">
      <c r="B572" s="10" t="s">
        <v>1183</v>
      </c>
      <c r="C572" s="9" t="s">
        <v>1184</v>
      </c>
    </row>
    <row r="573" spans="2:3" x14ac:dyDescent="0.25">
      <c r="B573" s="10" t="s">
        <v>1185</v>
      </c>
      <c r="C573" s="9" t="s">
        <v>1186</v>
      </c>
    </row>
    <row r="574" spans="2:3" x14ac:dyDescent="0.25">
      <c r="B574" s="10" t="s">
        <v>1187</v>
      </c>
      <c r="C574" s="9" t="s">
        <v>1188</v>
      </c>
    </row>
    <row r="575" spans="2:3" x14ac:dyDescent="0.25">
      <c r="B575" s="10" t="s">
        <v>1189</v>
      </c>
      <c r="C575" s="9" t="s">
        <v>1190</v>
      </c>
    </row>
    <row r="576" spans="2:3" x14ac:dyDescent="0.25">
      <c r="B576" s="10" t="s">
        <v>1191</v>
      </c>
      <c r="C576" s="9" t="s">
        <v>1192</v>
      </c>
    </row>
    <row r="577" spans="2:3" x14ac:dyDescent="0.25">
      <c r="B577" s="10" t="s">
        <v>1193</v>
      </c>
      <c r="C577" s="9" t="s">
        <v>1194</v>
      </c>
    </row>
    <row r="578" spans="2:3" x14ac:dyDescent="0.25">
      <c r="B578" s="10" t="s">
        <v>1195</v>
      </c>
      <c r="C578" s="9" t="s">
        <v>1196</v>
      </c>
    </row>
    <row r="579" spans="2:3" x14ac:dyDescent="0.25">
      <c r="B579" s="10" t="s">
        <v>1197</v>
      </c>
      <c r="C579" s="9" t="s">
        <v>1198</v>
      </c>
    </row>
    <row r="580" spans="2:3" x14ac:dyDescent="0.25">
      <c r="B580" s="10" t="s">
        <v>1199</v>
      </c>
      <c r="C580" s="9" t="s">
        <v>1200</v>
      </c>
    </row>
    <row r="581" spans="2:3" x14ac:dyDescent="0.25">
      <c r="B581" s="10" t="s">
        <v>1201</v>
      </c>
      <c r="C581" s="9" t="s">
        <v>1202</v>
      </c>
    </row>
    <row r="582" spans="2:3" x14ac:dyDescent="0.25">
      <c r="B582" s="10" t="s">
        <v>1203</v>
      </c>
      <c r="C582" s="9" t="s">
        <v>1204</v>
      </c>
    </row>
    <row r="583" spans="2:3" x14ac:dyDescent="0.25">
      <c r="B583" s="10" t="s">
        <v>1205</v>
      </c>
      <c r="C583" s="9" t="s">
        <v>1206</v>
      </c>
    </row>
    <row r="584" spans="2:3" x14ac:dyDescent="0.25">
      <c r="B584" s="10" t="s">
        <v>1207</v>
      </c>
      <c r="C584" s="9" t="s">
        <v>1208</v>
      </c>
    </row>
    <row r="585" spans="2:3" x14ac:dyDescent="0.25">
      <c r="B585" s="10" t="s">
        <v>1209</v>
      </c>
      <c r="C585" s="9" t="s">
        <v>1210</v>
      </c>
    </row>
    <row r="586" spans="2:3" x14ac:dyDescent="0.25">
      <c r="B586" s="10" t="s">
        <v>1211</v>
      </c>
      <c r="C586" s="9" t="s">
        <v>1212</v>
      </c>
    </row>
    <row r="587" spans="2:3" x14ac:dyDescent="0.25">
      <c r="B587" s="10" t="s">
        <v>1213</v>
      </c>
      <c r="C587" s="9" t="s">
        <v>1214</v>
      </c>
    </row>
    <row r="588" spans="2:3" x14ac:dyDescent="0.25">
      <c r="B588" s="10" t="s">
        <v>1215</v>
      </c>
      <c r="C588" s="9" t="s">
        <v>1216</v>
      </c>
    </row>
    <row r="589" spans="2:3" x14ac:dyDescent="0.25">
      <c r="B589" s="10" t="s">
        <v>1217</v>
      </c>
      <c r="C589" s="9" t="s">
        <v>1218</v>
      </c>
    </row>
    <row r="590" spans="2:3" x14ac:dyDescent="0.25">
      <c r="B590" s="10" t="s">
        <v>1219</v>
      </c>
      <c r="C590" s="9" t="s">
        <v>1220</v>
      </c>
    </row>
    <row r="591" spans="2:3" x14ac:dyDescent="0.25">
      <c r="B591" s="10" t="s">
        <v>1221</v>
      </c>
      <c r="C591" s="9" t="s">
        <v>1220</v>
      </c>
    </row>
    <row r="592" spans="2:3" x14ac:dyDescent="0.25">
      <c r="B592" s="10" t="s">
        <v>1222</v>
      </c>
      <c r="C592" s="9" t="s">
        <v>1223</v>
      </c>
    </row>
    <row r="593" spans="2:3" x14ac:dyDescent="0.25">
      <c r="B593" s="10" t="s">
        <v>1224</v>
      </c>
      <c r="C593" s="9" t="s">
        <v>1225</v>
      </c>
    </row>
    <row r="594" spans="2:3" x14ac:dyDescent="0.25">
      <c r="B594" s="10" t="s">
        <v>1226</v>
      </c>
      <c r="C594" s="9" t="s">
        <v>1227</v>
      </c>
    </row>
    <row r="595" spans="2:3" x14ac:dyDescent="0.25">
      <c r="B595" s="10" t="s">
        <v>1228</v>
      </c>
      <c r="C595" s="9" t="s">
        <v>1229</v>
      </c>
    </row>
    <row r="596" spans="2:3" x14ac:dyDescent="0.25">
      <c r="B596" s="10" t="s">
        <v>1230</v>
      </c>
      <c r="C596" s="9" t="s">
        <v>1231</v>
      </c>
    </row>
    <row r="597" spans="2:3" x14ac:dyDescent="0.25">
      <c r="B597" s="10" t="s">
        <v>1232</v>
      </c>
      <c r="C597" s="9" t="s">
        <v>1231</v>
      </c>
    </row>
    <row r="598" spans="2:3" x14ac:dyDescent="0.25">
      <c r="B598" s="10" t="s">
        <v>1233</v>
      </c>
      <c r="C598" s="9" t="s">
        <v>1234</v>
      </c>
    </row>
    <row r="599" spans="2:3" x14ac:dyDescent="0.25">
      <c r="B599" s="10" t="s">
        <v>1235</v>
      </c>
      <c r="C599" s="9" t="s">
        <v>1236</v>
      </c>
    </row>
    <row r="600" spans="2:3" x14ac:dyDescent="0.25">
      <c r="B600" s="10" t="s">
        <v>1237</v>
      </c>
      <c r="C600" s="9" t="s">
        <v>1236</v>
      </c>
    </row>
    <row r="601" spans="2:3" x14ac:dyDescent="0.25">
      <c r="B601" s="10" t="s">
        <v>1238</v>
      </c>
      <c r="C601" s="9" t="s">
        <v>1239</v>
      </c>
    </row>
    <row r="602" spans="2:3" x14ac:dyDescent="0.25">
      <c r="B602" s="10" t="s">
        <v>1240</v>
      </c>
      <c r="C602" s="9" t="s">
        <v>1239</v>
      </c>
    </row>
    <row r="603" spans="2:3" x14ac:dyDescent="0.25">
      <c r="B603" s="10" t="s">
        <v>1241</v>
      </c>
      <c r="C603" s="9" t="s">
        <v>1242</v>
      </c>
    </row>
    <row r="604" spans="2:3" x14ac:dyDescent="0.25">
      <c r="B604" s="10" t="s">
        <v>1243</v>
      </c>
      <c r="C604" s="9" t="s">
        <v>1244</v>
      </c>
    </row>
    <row r="605" spans="2:3" x14ac:dyDescent="0.25">
      <c r="B605" s="10" t="s">
        <v>1245</v>
      </c>
      <c r="C605" s="9" t="s">
        <v>1246</v>
      </c>
    </row>
    <row r="606" spans="2:3" x14ac:dyDescent="0.25">
      <c r="B606" s="10" t="s">
        <v>1247</v>
      </c>
      <c r="C606" s="9" t="s">
        <v>1248</v>
      </c>
    </row>
    <row r="607" spans="2:3" x14ac:dyDescent="0.25">
      <c r="B607" s="10" t="s">
        <v>1249</v>
      </c>
      <c r="C607" s="9" t="s">
        <v>1250</v>
      </c>
    </row>
    <row r="608" spans="2:3" x14ac:dyDescent="0.25">
      <c r="B608" s="10" t="s">
        <v>1251</v>
      </c>
      <c r="C608" s="9" t="s">
        <v>1252</v>
      </c>
    </row>
    <row r="609" spans="2:3" x14ac:dyDescent="0.25">
      <c r="B609" s="10" t="s">
        <v>1253</v>
      </c>
      <c r="C609" s="9" t="s">
        <v>1254</v>
      </c>
    </row>
    <row r="610" spans="2:3" x14ac:dyDescent="0.25">
      <c r="B610" s="10" t="s">
        <v>1255</v>
      </c>
      <c r="C610" s="9" t="s">
        <v>1256</v>
      </c>
    </row>
    <row r="611" spans="2:3" x14ac:dyDescent="0.25">
      <c r="B611" s="10" t="s">
        <v>1257</v>
      </c>
      <c r="C611" s="9" t="s">
        <v>1258</v>
      </c>
    </row>
    <row r="612" spans="2:3" x14ac:dyDescent="0.25">
      <c r="B612" s="10" t="s">
        <v>1259</v>
      </c>
      <c r="C612" s="9" t="s">
        <v>1258</v>
      </c>
    </row>
    <row r="613" spans="2:3" x14ac:dyDescent="0.25">
      <c r="B613" s="10" t="s">
        <v>1260</v>
      </c>
      <c r="C613" s="9" t="s">
        <v>1261</v>
      </c>
    </row>
    <row r="614" spans="2:3" x14ac:dyDescent="0.25">
      <c r="B614" s="10" t="s">
        <v>1262</v>
      </c>
      <c r="C614" s="9" t="s">
        <v>1261</v>
      </c>
    </row>
    <row r="615" spans="2:3" x14ac:dyDescent="0.25">
      <c r="B615" s="10" t="s">
        <v>1263</v>
      </c>
      <c r="C615" s="9" t="s">
        <v>1264</v>
      </c>
    </row>
    <row r="616" spans="2:3" x14ac:dyDescent="0.25">
      <c r="B616" s="10" t="s">
        <v>1265</v>
      </c>
      <c r="C616" s="9" t="s">
        <v>976</v>
      </c>
    </row>
    <row r="617" spans="2:3" x14ac:dyDescent="0.25">
      <c r="B617" s="10" t="s">
        <v>1266</v>
      </c>
      <c r="C617" s="9" t="s">
        <v>978</v>
      </c>
    </row>
    <row r="618" spans="2:3" x14ac:dyDescent="0.25">
      <c r="B618" s="10" t="s">
        <v>1267</v>
      </c>
      <c r="C618" s="9" t="s">
        <v>1268</v>
      </c>
    </row>
    <row r="619" spans="2:3" x14ac:dyDescent="0.25">
      <c r="B619" s="10" t="s">
        <v>1269</v>
      </c>
      <c r="C619" s="9" t="s">
        <v>1270</v>
      </c>
    </row>
    <row r="620" spans="2:3" x14ac:dyDescent="0.25">
      <c r="B620" s="10" t="s">
        <v>1271</v>
      </c>
      <c r="C620" s="9" t="s">
        <v>1272</v>
      </c>
    </row>
    <row r="621" spans="2:3" x14ac:dyDescent="0.25">
      <c r="B621" s="10" t="s">
        <v>1273</v>
      </c>
      <c r="C621" s="9" t="s">
        <v>1274</v>
      </c>
    </row>
    <row r="622" spans="2:3" x14ac:dyDescent="0.25">
      <c r="B622" s="10" t="s">
        <v>1275</v>
      </c>
      <c r="C622" s="9" t="s">
        <v>1276</v>
      </c>
    </row>
    <row r="623" spans="2:3" x14ac:dyDescent="0.25">
      <c r="B623" s="10" t="s">
        <v>1277</v>
      </c>
      <c r="C623" s="9" t="s">
        <v>1278</v>
      </c>
    </row>
    <row r="624" spans="2:3" x14ac:dyDescent="0.25">
      <c r="B624" s="10" t="s">
        <v>1279</v>
      </c>
      <c r="C624" s="9" t="s">
        <v>1280</v>
      </c>
    </row>
    <row r="625" spans="2:3" x14ac:dyDescent="0.25">
      <c r="B625" s="10" t="s">
        <v>1281</v>
      </c>
      <c r="C625" s="9" t="s">
        <v>1282</v>
      </c>
    </row>
    <row r="626" spans="2:3" x14ac:dyDescent="0.25">
      <c r="B626" s="10" t="s">
        <v>1283</v>
      </c>
      <c r="C626" s="9" t="s">
        <v>1284</v>
      </c>
    </row>
    <row r="627" spans="2:3" x14ac:dyDescent="0.25">
      <c r="B627" s="10" t="s">
        <v>1285</v>
      </c>
      <c r="C627" s="9" t="s">
        <v>1286</v>
      </c>
    </row>
    <row r="628" spans="2:3" x14ac:dyDescent="0.25">
      <c r="B628" s="10" t="s">
        <v>1287</v>
      </c>
      <c r="C628" s="9" t="s">
        <v>1288</v>
      </c>
    </row>
    <row r="629" spans="2:3" x14ac:dyDescent="0.25">
      <c r="B629" s="10" t="s">
        <v>1289</v>
      </c>
      <c r="C629" s="9" t="s">
        <v>1290</v>
      </c>
    </row>
    <row r="630" spans="2:3" x14ac:dyDescent="0.25">
      <c r="B630" s="10" t="s">
        <v>1291</v>
      </c>
      <c r="C630" s="9" t="s">
        <v>950</v>
      </c>
    </row>
    <row r="631" spans="2:3" x14ac:dyDescent="0.25">
      <c r="B631" s="10" t="s">
        <v>1292</v>
      </c>
      <c r="C631" s="9" t="s">
        <v>950</v>
      </c>
    </row>
    <row r="632" spans="2:3" x14ac:dyDescent="0.25">
      <c r="B632" s="10" t="s">
        <v>1293</v>
      </c>
      <c r="C632" s="9" t="s">
        <v>950</v>
      </c>
    </row>
    <row r="633" spans="2:3" x14ac:dyDescent="0.25">
      <c r="B633" s="10" t="s">
        <v>1294</v>
      </c>
      <c r="C633" s="9" t="s">
        <v>950</v>
      </c>
    </row>
    <row r="634" spans="2:3" x14ac:dyDescent="0.25">
      <c r="B634" s="10" t="s">
        <v>1295</v>
      </c>
      <c r="C634" s="9" t="s">
        <v>1296</v>
      </c>
    </row>
    <row r="635" spans="2:3" x14ac:dyDescent="0.25">
      <c r="B635" s="10" t="s">
        <v>1297</v>
      </c>
      <c r="C635" s="9" t="s">
        <v>1298</v>
      </c>
    </row>
    <row r="636" spans="2:3" x14ac:dyDescent="0.25">
      <c r="B636" s="10" t="s">
        <v>1299</v>
      </c>
      <c r="C636" s="9" t="s">
        <v>1300</v>
      </c>
    </row>
    <row r="637" spans="2:3" x14ac:dyDescent="0.25">
      <c r="B637" s="10" t="s">
        <v>1301</v>
      </c>
      <c r="C637" s="9" t="s">
        <v>1302</v>
      </c>
    </row>
    <row r="638" spans="2:3" x14ac:dyDescent="0.25">
      <c r="B638" s="10" t="s">
        <v>1303</v>
      </c>
      <c r="C638" s="9" t="s">
        <v>1304</v>
      </c>
    </row>
    <row r="639" spans="2:3" x14ac:dyDescent="0.25">
      <c r="B639" s="10" t="s">
        <v>1305</v>
      </c>
      <c r="C639" s="9" t="s">
        <v>1306</v>
      </c>
    </row>
    <row r="640" spans="2:3" x14ac:dyDescent="0.25">
      <c r="B640" s="10" t="s">
        <v>1307</v>
      </c>
      <c r="C640" s="9" t="s">
        <v>1308</v>
      </c>
    </row>
    <row r="641" spans="2:3" x14ac:dyDescent="0.25">
      <c r="B641" s="10" t="s">
        <v>1309</v>
      </c>
      <c r="C641" s="9" t="s">
        <v>1310</v>
      </c>
    </row>
    <row r="642" spans="2:3" x14ac:dyDescent="0.25">
      <c r="B642" s="10" t="s">
        <v>1311</v>
      </c>
      <c r="C642" s="9" t="s">
        <v>1312</v>
      </c>
    </row>
    <row r="643" spans="2:3" x14ac:dyDescent="0.25">
      <c r="B643" s="10" t="s">
        <v>1313</v>
      </c>
      <c r="C643" s="9" t="s">
        <v>1314</v>
      </c>
    </row>
    <row r="644" spans="2:3" x14ac:dyDescent="0.25">
      <c r="B644" s="10" t="s">
        <v>1315</v>
      </c>
      <c r="C644" s="9" t="s">
        <v>1316</v>
      </c>
    </row>
    <row r="645" spans="2:3" x14ac:dyDescent="0.25">
      <c r="B645" s="10" t="s">
        <v>1317</v>
      </c>
      <c r="C645" s="9" t="s">
        <v>1318</v>
      </c>
    </row>
    <row r="646" spans="2:3" x14ac:dyDescent="0.25">
      <c r="B646" s="10" t="s">
        <v>1319</v>
      </c>
      <c r="C646" s="9" t="s">
        <v>1320</v>
      </c>
    </row>
    <row r="647" spans="2:3" x14ac:dyDescent="0.25">
      <c r="B647" s="10" t="s">
        <v>1321</v>
      </c>
      <c r="C647" s="9" t="s">
        <v>1322</v>
      </c>
    </row>
    <row r="648" spans="2:3" x14ac:dyDescent="0.25">
      <c r="B648" s="10" t="s">
        <v>1323</v>
      </c>
      <c r="C648" s="9" t="s">
        <v>1324</v>
      </c>
    </row>
    <row r="649" spans="2:3" x14ac:dyDescent="0.25">
      <c r="B649" s="10" t="s">
        <v>1325</v>
      </c>
      <c r="C649" s="9" t="s">
        <v>1326</v>
      </c>
    </row>
    <row r="650" spans="2:3" x14ac:dyDescent="0.25">
      <c r="B650" s="10" t="s">
        <v>1327</v>
      </c>
      <c r="C650" s="9" t="s">
        <v>1328</v>
      </c>
    </row>
    <row r="651" spans="2:3" x14ac:dyDescent="0.25">
      <c r="B651" s="10" t="s">
        <v>1329</v>
      </c>
      <c r="C651" s="9" t="s">
        <v>1330</v>
      </c>
    </row>
    <row r="652" spans="2:3" x14ac:dyDescent="0.25">
      <c r="B652" s="10" t="s">
        <v>1331</v>
      </c>
      <c r="C652" s="9" t="s">
        <v>1332</v>
      </c>
    </row>
    <row r="653" spans="2:3" x14ac:dyDescent="0.25">
      <c r="B653" s="10" t="s">
        <v>1333</v>
      </c>
      <c r="C653" s="9" t="s">
        <v>1334</v>
      </c>
    </row>
    <row r="654" spans="2:3" x14ac:dyDescent="0.25">
      <c r="B654" s="10" t="s">
        <v>1335</v>
      </c>
      <c r="C654" s="9" t="s">
        <v>1336</v>
      </c>
    </row>
    <row r="655" spans="2:3" x14ac:dyDescent="0.25">
      <c r="B655" s="10" t="s">
        <v>1337</v>
      </c>
      <c r="C655" s="9" t="s">
        <v>1338</v>
      </c>
    </row>
    <row r="656" spans="2:3" x14ac:dyDescent="0.25">
      <c r="B656" s="10" t="s">
        <v>1339</v>
      </c>
      <c r="C656" s="9" t="s">
        <v>1340</v>
      </c>
    </row>
    <row r="657" spans="2:3" x14ac:dyDescent="0.25">
      <c r="B657" s="10" t="s">
        <v>1341</v>
      </c>
      <c r="C657" s="9" t="s">
        <v>1342</v>
      </c>
    </row>
    <row r="658" spans="2:3" x14ac:dyDescent="0.25">
      <c r="B658" s="10" t="s">
        <v>1343</v>
      </c>
      <c r="C658" s="9" t="s">
        <v>1344</v>
      </c>
    </row>
    <row r="659" spans="2:3" x14ac:dyDescent="0.25">
      <c r="B659" s="10" t="s">
        <v>1345</v>
      </c>
      <c r="C659" s="9" t="s">
        <v>1346</v>
      </c>
    </row>
    <row r="660" spans="2:3" x14ac:dyDescent="0.25">
      <c r="B660" s="10" t="s">
        <v>1347</v>
      </c>
      <c r="C660" s="9" t="s">
        <v>1348</v>
      </c>
    </row>
    <row r="661" spans="2:3" x14ac:dyDescent="0.25">
      <c r="B661" s="10" t="s">
        <v>1349</v>
      </c>
      <c r="C661" s="9" t="s">
        <v>1350</v>
      </c>
    </row>
    <row r="662" spans="2:3" x14ac:dyDescent="0.25">
      <c r="B662" s="10" t="s">
        <v>1351</v>
      </c>
      <c r="C662" s="9" t="s">
        <v>1352</v>
      </c>
    </row>
    <row r="663" spans="2:3" x14ac:dyDescent="0.25">
      <c r="B663" s="10" t="s">
        <v>1353</v>
      </c>
      <c r="C663" s="9" t="s">
        <v>1354</v>
      </c>
    </row>
    <row r="664" spans="2:3" x14ac:dyDescent="0.25">
      <c r="B664" s="10" t="s">
        <v>1355</v>
      </c>
      <c r="C664" s="9" t="s">
        <v>1356</v>
      </c>
    </row>
    <row r="665" spans="2:3" x14ac:dyDescent="0.25">
      <c r="B665" s="10" t="s">
        <v>1357</v>
      </c>
      <c r="C665" s="9" t="s">
        <v>1358</v>
      </c>
    </row>
    <row r="666" spans="2:3" x14ac:dyDescent="0.25">
      <c r="B666" s="10" t="s">
        <v>1359</v>
      </c>
      <c r="C666" s="9" t="s">
        <v>1360</v>
      </c>
    </row>
    <row r="667" spans="2:3" x14ac:dyDescent="0.25">
      <c r="B667" s="10" t="s">
        <v>1361</v>
      </c>
      <c r="C667" s="9" t="s">
        <v>1362</v>
      </c>
    </row>
    <row r="668" spans="2:3" x14ac:dyDescent="0.25">
      <c r="B668" s="10" t="s">
        <v>1363</v>
      </c>
      <c r="C668" s="9" t="s">
        <v>1364</v>
      </c>
    </row>
    <row r="669" spans="2:3" x14ac:dyDescent="0.25">
      <c r="B669" s="10" t="s">
        <v>1365</v>
      </c>
      <c r="C669" s="9" t="s">
        <v>1366</v>
      </c>
    </row>
    <row r="670" spans="2:3" x14ac:dyDescent="0.25">
      <c r="B670" s="10" t="s">
        <v>1367</v>
      </c>
      <c r="C670" s="9" t="s">
        <v>1368</v>
      </c>
    </row>
    <row r="671" spans="2:3" x14ac:dyDescent="0.25">
      <c r="B671" s="10" t="s">
        <v>1369</v>
      </c>
      <c r="C671" s="9" t="s">
        <v>1370</v>
      </c>
    </row>
    <row r="672" spans="2:3" x14ac:dyDescent="0.25">
      <c r="B672" s="10" t="s">
        <v>1371</v>
      </c>
      <c r="C672" s="9" t="s">
        <v>1372</v>
      </c>
    </row>
    <row r="673" spans="2:3" x14ac:dyDescent="0.25">
      <c r="B673" s="10" t="s">
        <v>1373</v>
      </c>
      <c r="C673" s="9" t="s">
        <v>1374</v>
      </c>
    </row>
    <row r="674" spans="2:3" x14ac:dyDescent="0.25">
      <c r="B674" s="10" t="s">
        <v>1375</v>
      </c>
      <c r="C674" s="9" t="s">
        <v>1376</v>
      </c>
    </row>
    <row r="675" spans="2:3" x14ac:dyDescent="0.25">
      <c r="B675" s="10" t="s">
        <v>1377</v>
      </c>
      <c r="C675" s="9" t="s">
        <v>1378</v>
      </c>
    </row>
    <row r="676" spans="2:3" x14ac:dyDescent="0.25">
      <c r="B676" s="10" t="s">
        <v>1379</v>
      </c>
      <c r="C676" s="9" t="s">
        <v>1380</v>
      </c>
    </row>
    <row r="677" spans="2:3" x14ac:dyDescent="0.25">
      <c r="B677" s="10" t="s">
        <v>1381</v>
      </c>
      <c r="C677" s="9" t="s">
        <v>1382</v>
      </c>
    </row>
    <row r="678" spans="2:3" x14ac:dyDescent="0.25">
      <c r="B678" s="10" t="s">
        <v>1383</v>
      </c>
      <c r="C678" s="9" t="s">
        <v>1384</v>
      </c>
    </row>
    <row r="679" spans="2:3" x14ac:dyDescent="0.25">
      <c r="B679" s="10" t="s">
        <v>1385</v>
      </c>
      <c r="C679" s="9" t="s">
        <v>1386</v>
      </c>
    </row>
    <row r="680" spans="2:3" x14ac:dyDescent="0.25">
      <c r="B680" s="10" t="s">
        <v>1387</v>
      </c>
      <c r="C680" s="9" t="s">
        <v>1388</v>
      </c>
    </row>
    <row r="681" spans="2:3" x14ac:dyDescent="0.25">
      <c r="B681" s="10" t="s">
        <v>1389</v>
      </c>
      <c r="C681" s="9" t="s">
        <v>1390</v>
      </c>
    </row>
    <row r="682" spans="2:3" x14ac:dyDescent="0.25">
      <c r="B682" s="10" t="s">
        <v>1391</v>
      </c>
      <c r="C682" s="9" t="s">
        <v>1392</v>
      </c>
    </row>
    <row r="683" spans="2:3" x14ac:dyDescent="0.25">
      <c r="B683" s="10" t="s">
        <v>1393</v>
      </c>
      <c r="C683" s="9" t="s">
        <v>1394</v>
      </c>
    </row>
    <row r="684" spans="2:3" x14ac:dyDescent="0.25">
      <c r="B684" s="10" t="s">
        <v>1395</v>
      </c>
      <c r="C684" s="9" t="s">
        <v>1396</v>
      </c>
    </row>
    <row r="685" spans="2:3" x14ac:dyDescent="0.25">
      <c r="B685" s="10" t="s">
        <v>1397</v>
      </c>
      <c r="C685" s="9" t="s">
        <v>1398</v>
      </c>
    </row>
    <row r="686" spans="2:3" x14ac:dyDescent="0.25">
      <c r="B686" s="10" t="s">
        <v>1399</v>
      </c>
      <c r="C686" s="9" t="s">
        <v>1400</v>
      </c>
    </row>
    <row r="687" spans="2:3" x14ac:dyDescent="0.25">
      <c r="B687" s="10" t="s">
        <v>1401</v>
      </c>
      <c r="C687" s="9" t="s">
        <v>1402</v>
      </c>
    </row>
    <row r="688" spans="2:3" x14ac:dyDescent="0.25">
      <c r="B688" s="10" t="s">
        <v>1403</v>
      </c>
      <c r="C688" s="9" t="s">
        <v>1404</v>
      </c>
    </row>
    <row r="689" spans="2:3" x14ac:dyDescent="0.25">
      <c r="B689" s="10" t="s">
        <v>1405</v>
      </c>
      <c r="C689" s="9" t="s">
        <v>1406</v>
      </c>
    </row>
    <row r="690" spans="2:3" x14ac:dyDescent="0.25">
      <c r="B690" s="10" t="s">
        <v>1407</v>
      </c>
      <c r="C690" s="9" t="s">
        <v>1408</v>
      </c>
    </row>
    <row r="691" spans="2:3" x14ac:dyDescent="0.25">
      <c r="B691" s="10" t="s">
        <v>1409</v>
      </c>
      <c r="C691" s="9" t="s">
        <v>1410</v>
      </c>
    </row>
    <row r="692" spans="2:3" x14ac:dyDescent="0.25">
      <c r="B692" s="10" t="s">
        <v>1411</v>
      </c>
      <c r="C692" s="9" t="s">
        <v>1412</v>
      </c>
    </row>
    <row r="693" spans="2:3" x14ac:dyDescent="0.25">
      <c r="B693" s="10" t="s">
        <v>1413</v>
      </c>
      <c r="C693" s="9" t="s">
        <v>1414</v>
      </c>
    </row>
    <row r="694" spans="2:3" x14ac:dyDescent="0.25">
      <c r="B694" s="10" t="s">
        <v>1415</v>
      </c>
      <c r="C694" s="9" t="s">
        <v>1416</v>
      </c>
    </row>
    <row r="695" spans="2:3" x14ac:dyDescent="0.25">
      <c r="B695" s="10" t="s">
        <v>1417</v>
      </c>
      <c r="C695" s="9" t="s">
        <v>1418</v>
      </c>
    </row>
    <row r="696" spans="2:3" x14ac:dyDescent="0.25">
      <c r="B696" s="10" t="s">
        <v>1419</v>
      </c>
      <c r="C696" s="9" t="s">
        <v>1420</v>
      </c>
    </row>
    <row r="697" spans="2:3" x14ac:dyDescent="0.25">
      <c r="B697" s="10" t="s">
        <v>1421</v>
      </c>
      <c r="C697" s="9" t="s">
        <v>1422</v>
      </c>
    </row>
    <row r="698" spans="2:3" x14ac:dyDescent="0.25">
      <c r="B698" s="10" t="s">
        <v>1423</v>
      </c>
      <c r="C698" s="9" t="s">
        <v>1424</v>
      </c>
    </row>
    <row r="699" spans="2:3" x14ac:dyDescent="0.25">
      <c r="B699" s="10" t="s">
        <v>1425</v>
      </c>
      <c r="C699" s="9" t="s">
        <v>1426</v>
      </c>
    </row>
    <row r="700" spans="2:3" x14ac:dyDescent="0.25">
      <c r="B700" s="10" t="s">
        <v>1427</v>
      </c>
      <c r="C700" s="9" t="s">
        <v>1428</v>
      </c>
    </row>
    <row r="701" spans="2:3" x14ac:dyDescent="0.25">
      <c r="B701" s="10" t="s">
        <v>1429</v>
      </c>
      <c r="C701" s="9" t="s">
        <v>1430</v>
      </c>
    </row>
    <row r="702" spans="2:3" x14ac:dyDescent="0.25">
      <c r="B702" s="10" t="s">
        <v>1431</v>
      </c>
      <c r="C702" s="9" t="s">
        <v>1432</v>
      </c>
    </row>
    <row r="703" spans="2:3" x14ac:dyDescent="0.25">
      <c r="B703" s="10" t="s">
        <v>1433</v>
      </c>
      <c r="C703" s="9" t="s">
        <v>1434</v>
      </c>
    </row>
    <row r="704" spans="2:3" x14ac:dyDescent="0.25">
      <c r="B704" s="10" t="s">
        <v>1435</v>
      </c>
      <c r="C704" s="9" t="s">
        <v>1436</v>
      </c>
    </row>
    <row r="705" spans="2:3" x14ac:dyDescent="0.25">
      <c r="B705" s="10" t="s">
        <v>1437</v>
      </c>
      <c r="C705" s="9" t="s">
        <v>1438</v>
      </c>
    </row>
    <row r="706" spans="2:3" x14ac:dyDescent="0.25">
      <c r="B706" s="10" t="s">
        <v>1439</v>
      </c>
      <c r="C706" s="9" t="s">
        <v>1440</v>
      </c>
    </row>
    <row r="707" spans="2:3" x14ac:dyDescent="0.25">
      <c r="B707" s="10" t="s">
        <v>1441</v>
      </c>
      <c r="C707" s="9" t="s">
        <v>1442</v>
      </c>
    </row>
    <row r="708" spans="2:3" x14ac:dyDescent="0.25">
      <c r="B708" s="10" t="s">
        <v>1443</v>
      </c>
      <c r="C708" s="9" t="s">
        <v>1444</v>
      </c>
    </row>
    <row r="709" spans="2:3" x14ac:dyDescent="0.25">
      <c r="B709" s="10" t="s">
        <v>1445</v>
      </c>
      <c r="C709" s="9" t="s">
        <v>1446</v>
      </c>
    </row>
    <row r="710" spans="2:3" x14ac:dyDescent="0.25">
      <c r="B710" s="10" t="s">
        <v>1447</v>
      </c>
      <c r="C710" s="9" t="s">
        <v>1448</v>
      </c>
    </row>
    <row r="711" spans="2:3" x14ac:dyDescent="0.25">
      <c r="B711" s="10" t="s">
        <v>1449</v>
      </c>
      <c r="C711" s="9" t="s">
        <v>1450</v>
      </c>
    </row>
    <row r="712" spans="2:3" x14ac:dyDescent="0.25">
      <c r="B712" s="10" t="s">
        <v>1451</v>
      </c>
      <c r="C712" s="9" t="s">
        <v>1452</v>
      </c>
    </row>
    <row r="713" spans="2:3" x14ac:dyDescent="0.25">
      <c r="B713" s="10" t="s">
        <v>1453</v>
      </c>
      <c r="C713" s="9" t="s">
        <v>1454</v>
      </c>
    </row>
    <row r="714" spans="2:3" x14ac:dyDescent="0.25">
      <c r="B714" s="10" t="s">
        <v>1455</v>
      </c>
      <c r="C714" s="9" t="s">
        <v>1456</v>
      </c>
    </row>
    <row r="715" spans="2:3" x14ac:dyDescent="0.25">
      <c r="B715" s="10" t="s">
        <v>1457</v>
      </c>
      <c r="C715" s="9" t="s">
        <v>1458</v>
      </c>
    </row>
    <row r="716" spans="2:3" x14ac:dyDescent="0.25">
      <c r="B716" s="10" t="s">
        <v>1459</v>
      </c>
      <c r="C716" s="9" t="s">
        <v>1460</v>
      </c>
    </row>
    <row r="717" spans="2:3" x14ac:dyDescent="0.25">
      <c r="B717" s="10" t="s">
        <v>1461</v>
      </c>
      <c r="C717" s="9" t="s">
        <v>1462</v>
      </c>
    </row>
    <row r="718" spans="2:3" x14ac:dyDescent="0.25">
      <c r="B718" s="10" t="s">
        <v>1463</v>
      </c>
      <c r="C718" s="9" t="s">
        <v>1464</v>
      </c>
    </row>
    <row r="719" spans="2:3" x14ac:dyDescent="0.25">
      <c r="B719" s="10" t="s">
        <v>1465</v>
      </c>
      <c r="C719" s="9" t="s">
        <v>1466</v>
      </c>
    </row>
    <row r="720" spans="2:3" x14ac:dyDescent="0.25">
      <c r="B720" s="10" t="s">
        <v>1467</v>
      </c>
      <c r="C720" s="9" t="s">
        <v>1468</v>
      </c>
    </row>
    <row r="721" spans="2:3" x14ac:dyDescent="0.25">
      <c r="B721" s="10" t="s">
        <v>1469</v>
      </c>
      <c r="C721" s="9" t="s">
        <v>1470</v>
      </c>
    </row>
    <row r="722" spans="2:3" x14ac:dyDescent="0.25">
      <c r="B722" s="10" t="s">
        <v>1471</v>
      </c>
      <c r="C722" s="9" t="s">
        <v>1472</v>
      </c>
    </row>
    <row r="723" spans="2:3" x14ac:dyDescent="0.25">
      <c r="B723" s="10" t="s">
        <v>1473</v>
      </c>
      <c r="C723" s="9" t="s">
        <v>1474</v>
      </c>
    </row>
    <row r="724" spans="2:3" x14ac:dyDescent="0.25">
      <c r="B724" s="10" t="s">
        <v>1475</v>
      </c>
      <c r="C724" s="9" t="s">
        <v>1476</v>
      </c>
    </row>
    <row r="725" spans="2:3" x14ac:dyDescent="0.25">
      <c r="B725" s="10" t="s">
        <v>1477</v>
      </c>
      <c r="C725" s="9" t="s">
        <v>1478</v>
      </c>
    </row>
    <row r="726" spans="2:3" x14ac:dyDescent="0.25">
      <c r="B726" s="10" t="s">
        <v>1479</v>
      </c>
      <c r="C726" s="9" t="s">
        <v>1480</v>
      </c>
    </row>
    <row r="727" spans="2:3" x14ac:dyDescent="0.25">
      <c r="B727" s="10" t="s">
        <v>1481</v>
      </c>
      <c r="C727" s="9" t="s">
        <v>1482</v>
      </c>
    </row>
    <row r="728" spans="2:3" x14ac:dyDescent="0.25">
      <c r="B728" s="10" t="s">
        <v>1483</v>
      </c>
      <c r="C728" s="9" t="s">
        <v>1484</v>
      </c>
    </row>
    <row r="729" spans="2:3" x14ac:dyDescent="0.25">
      <c r="B729" s="10" t="s">
        <v>1485</v>
      </c>
      <c r="C729" s="9" t="s">
        <v>1486</v>
      </c>
    </row>
    <row r="730" spans="2:3" x14ac:dyDescent="0.25">
      <c r="B730" s="10" t="s">
        <v>1487</v>
      </c>
      <c r="C730" s="9" t="s">
        <v>1488</v>
      </c>
    </row>
    <row r="731" spans="2:3" x14ac:dyDescent="0.25">
      <c r="B731" s="10" t="s">
        <v>1489</v>
      </c>
      <c r="C731" s="9" t="s">
        <v>1490</v>
      </c>
    </row>
    <row r="732" spans="2:3" x14ac:dyDescent="0.25">
      <c r="B732" s="10" t="s">
        <v>1491</v>
      </c>
      <c r="C732" s="9" t="s">
        <v>1492</v>
      </c>
    </row>
    <row r="733" spans="2:3" x14ac:dyDescent="0.25">
      <c r="B733" s="10" t="s">
        <v>1493</v>
      </c>
      <c r="C733" s="9" t="s">
        <v>1494</v>
      </c>
    </row>
    <row r="734" spans="2:3" x14ac:dyDescent="0.25">
      <c r="B734" s="10" t="s">
        <v>1495</v>
      </c>
      <c r="C734" s="9" t="s">
        <v>1496</v>
      </c>
    </row>
    <row r="735" spans="2:3" x14ac:dyDescent="0.25">
      <c r="B735" s="10" t="s">
        <v>1497</v>
      </c>
      <c r="C735" s="9" t="s">
        <v>1498</v>
      </c>
    </row>
    <row r="736" spans="2:3" x14ac:dyDescent="0.25">
      <c r="B736" s="10" t="s">
        <v>1499</v>
      </c>
      <c r="C736" s="9" t="s">
        <v>1500</v>
      </c>
    </row>
    <row r="737" spans="2:3" x14ac:dyDescent="0.25">
      <c r="B737" s="10" t="s">
        <v>1501</v>
      </c>
      <c r="C737" s="9" t="s">
        <v>1502</v>
      </c>
    </row>
    <row r="738" spans="2:3" x14ac:dyDescent="0.25">
      <c r="B738" s="10" t="s">
        <v>1503</v>
      </c>
      <c r="C738" s="9" t="s">
        <v>1504</v>
      </c>
    </row>
    <row r="739" spans="2:3" x14ac:dyDescent="0.25">
      <c r="B739" s="10" t="s">
        <v>1505</v>
      </c>
      <c r="C739" s="9" t="s">
        <v>1506</v>
      </c>
    </row>
    <row r="740" spans="2:3" x14ac:dyDescent="0.25">
      <c r="B740" s="10" t="s">
        <v>1507</v>
      </c>
      <c r="C740" s="9" t="s">
        <v>1508</v>
      </c>
    </row>
    <row r="741" spans="2:3" x14ac:dyDescent="0.25">
      <c r="B741" s="10" t="s">
        <v>1509</v>
      </c>
      <c r="C741" s="9" t="s">
        <v>1510</v>
      </c>
    </row>
    <row r="742" spans="2:3" x14ac:dyDescent="0.25">
      <c r="B742" s="10" t="s">
        <v>1511</v>
      </c>
      <c r="C742" s="9" t="s">
        <v>1512</v>
      </c>
    </row>
    <row r="743" spans="2:3" x14ac:dyDescent="0.25">
      <c r="B743" s="10" t="s">
        <v>1513</v>
      </c>
      <c r="C743" s="9" t="s">
        <v>1514</v>
      </c>
    </row>
    <row r="744" spans="2:3" x14ac:dyDescent="0.25">
      <c r="B744" s="10" t="s">
        <v>1515</v>
      </c>
      <c r="C744" s="9" t="s">
        <v>1516</v>
      </c>
    </row>
    <row r="745" spans="2:3" x14ac:dyDescent="0.25">
      <c r="B745" s="10" t="s">
        <v>1517</v>
      </c>
      <c r="C745" s="9" t="s">
        <v>1518</v>
      </c>
    </row>
    <row r="746" spans="2:3" x14ac:dyDescent="0.25">
      <c r="B746" s="10" t="s">
        <v>1519</v>
      </c>
      <c r="C746" s="9" t="s">
        <v>1520</v>
      </c>
    </row>
    <row r="747" spans="2:3" x14ac:dyDescent="0.25">
      <c r="B747" s="10" t="s">
        <v>1521</v>
      </c>
      <c r="C747" s="9" t="s">
        <v>1522</v>
      </c>
    </row>
    <row r="748" spans="2:3" x14ac:dyDescent="0.25">
      <c r="B748" s="10" t="s">
        <v>1523</v>
      </c>
      <c r="C748" s="9" t="s">
        <v>1524</v>
      </c>
    </row>
    <row r="749" spans="2:3" x14ac:dyDescent="0.25">
      <c r="B749" s="10" t="s">
        <v>1525</v>
      </c>
      <c r="C749" s="9" t="s">
        <v>1526</v>
      </c>
    </row>
    <row r="750" spans="2:3" x14ac:dyDescent="0.25">
      <c r="B750" s="10" t="s">
        <v>1527</v>
      </c>
      <c r="C750" s="9" t="s">
        <v>1528</v>
      </c>
    </row>
    <row r="751" spans="2:3" x14ac:dyDescent="0.25">
      <c r="B751" s="10" t="s">
        <v>1529</v>
      </c>
      <c r="C751" s="9" t="s">
        <v>1530</v>
      </c>
    </row>
    <row r="752" spans="2:3" x14ac:dyDescent="0.25">
      <c r="B752" s="10" t="s">
        <v>1531</v>
      </c>
      <c r="C752" s="9" t="s">
        <v>1532</v>
      </c>
    </row>
    <row r="753" spans="2:3" x14ac:dyDescent="0.25">
      <c r="B753" s="10" t="s">
        <v>1533</v>
      </c>
      <c r="C753" s="9" t="s">
        <v>1532</v>
      </c>
    </row>
    <row r="754" spans="2:3" x14ac:dyDescent="0.25">
      <c r="B754" s="10" t="s">
        <v>1534</v>
      </c>
      <c r="C754" s="9" t="s">
        <v>1535</v>
      </c>
    </row>
    <row r="755" spans="2:3" x14ac:dyDescent="0.25">
      <c r="B755" s="10" t="s">
        <v>1536</v>
      </c>
      <c r="C755" s="9" t="s">
        <v>1537</v>
      </c>
    </row>
    <row r="756" spans="2:3" x14ac:dyDescent="0.25">
      <c r="B756" s="10" t="s">
        <v>1538</v>
      </c>
      <c r="C756" s="9" t="s">
        <v>1539</v>
      </c>
    </row>
    <row r="757" spans="2:3" x14ac:dyDescent="0.25">
      <c r="B757" s="10" t="s">
        <v>1540</v>
      </c>
      <c r="C757" s="9" t="s">
        <v>1541</v>
      </c>
    </row>
    <row r="758" spans="2:3" x14ac:dyDescent="0.25">
      <c r="B758" s="10" t="s">
        <v>1542</v>
      </c>
      <c r="C758" s="9" t="s">
        <v>1541</v>
      </c>
    </row>
    <row r="759" spans="2:3" x14ac:dyDescent="0.25">
      <c r="B759" s="10" t="s">
        <v>1543</v>
      </c>
      <c r="C759" s="9" t="s">
        <v>1544</v>
      </c>
    </row>
    <row r="760" spans="2:3" x14ac:dyDescent="0.25">
      <c r="B760" s="10" t="s">
        <v>1545</v>
      </c>
      <c r="C760" s="9" t="s">
        <v>1544</v>
      </c>
    </row>
    <row r="761" spans="2:3" x14ac:dyDescent="0.25">
      <c r="B761" s="10" t="s">
        <v>1546</v>
      </c>
      <c r="C761" s="9" t="s">
        <v>1547</v>
      </c>
    </row>
    <row r="762" spans="2:3" x14ac:dyDescent="0.25">
      <c r="B762" s="10" t="s">
        <v>1548</v>
      </c>
      <c r="C762" s="9" t="s">
        <v>1549</v>
      </c>
    </row>
    <row r="763" spans="2:3" x14ac:dyDescent="0.25">
      <c r="B763" s="10" t="s">
        <v>1550</v>
      </c>
      <c r="C763" s="9" t="s">
        <v>1551</v>
      </c>
    </row>
    <row r="764" spans="2:3" x14ac:dyDescent="0.25">
      <c r="B764" s="10" t="s">
        <v>1552</v>
      </c>
      <c r="C764" s="9" t="s">
        <v>1553</v>
      </c>
    </row>
    <row r="765" spans="2:3" x14ac:dyDescent="0.25">
      <c r="B765" s="10" t="s">
        <v>1554</v>
      </c>
      <c r="C765" s="9" t="s">
        <v>1555</v>
      </c>
    </row>
    <row r="766" spans="2:3" x14ac:dyDescent="0.25">
      <c r="B766" s="10" t="s">
        <v>1556</v>
      </c>
      <c r="C766" s="9" t="s">
        <v>1557</v>
      </c>
    </row>
    <row r="767" spans="2:3" x14ac:dyDescent="0.25">
      <c r="B767" s="10" t="s">
        <v>1558</v>
      </c>
      <c r="C767" s="9" t="s">
        <v>1559</v>
      </c>
    </row>
    <row r="768" spans="2:3" x14ac:dyDescent="0.25">
      <c r="B768" s="10" t="s">
        <v>1560</v>
      </c>
      <c r="C768" s="9" t="s">
        <v>1561</v>
      </c>
    </row>
    <row r="769" spans="2:3" x14ac:dyDescent="0.25">
      <c r="B769" s="10" t="s">
        <v>1562</v>
      </c>
      <c r="C769" s="9" t="s">
        <v>1563</v>
      </c>
    </row>
    <row r="770" spans="2:3" x14ac:dyDescent="0.25">
      <c r="B770" s="10" t="s">
        <v>1564</v>
      </c>
      <c r="C770" s="9" t="s">
        <v>1565</v>
      </c>
    </row>
    <row r="771" spans="2:3" x14ac:dyDescent="0.25">
      <c r="B771" s="10" t="s">
        <v>1566</v>
      </c>
      <c r="C771" s="9" t="s">
        <v>1567</v>
      </c>
    </row>
    <row r="772" spans="2:3" x14ac:dyDescent="0.25">
      <c r="B772" s="10" t="s">
        <v>1568</v>
      </c>
      <c r="C772" s="9" t="s">
        <v>1569</v>
      </c>
    </row>
    <row r="773" spans="2:3" x14ac:dyDescent="0.25">
      <c r="B773" s="10" t="s">
        <v>1570</v>
      </c>
      <c r="C773" s="9" t="s">
        <v>1571</v>
      </c>
    </row>
    <row r="774" spans="2:3" x14ac:dyDescent="0.25">
      <c r="B774" s="10" t="s">
        <v>1572</v>
      </c>
      <c r="C774" s="9" t="s">
        <v>1573</v>
      </c>
    </row>
    <row r="775" spans="2:3" x14ac:dyDescent="0.25">
      <c r="B775" s="10" t="s">
        <v>1574</v>
      </c>
      <c r="C775" s="9" t="s">
        <v>1575</v>
      </c>
    </row>
    <row r="776" spans="2:3" x14ac:dyDescent="0.25">
      <c r="B776" s="10" t="s">
        <v>1576</v>
      </c>
      <c r="C776" s="9" t="s">
        <v>1577</v>
      </c>
    </row>
    <row r="777" spans="2:3" x14ac:dyDescent="0.25">
      <c r="B777" s="10" t="s">
        <v>1578</v>
      </c>
      <c r="C777" s="9" t="s">
        <v>1579</v>
      </c>
    </row>
    <row r="778" spans="2:3" x14ac:dyDescent="0.25">
      <c r="B778" s="10" t="s">
        <v>1580</v>
      </c>
      <c r="C778" s="9" t="s">
        <v>1579</v>
      </c>
    </row>
    <row r="779" spans="2:3" x14ac:dyDescent="0.25">
      <c r="B779" s="10" t="s">
        <v>1581</v>
      </c>
      <c r="C779" s="9" t="s">
        <v>1582</v>
      </c>
    </row>
    <row r="780" spans="2:3" x14ac:dyDescent="0.25">
      <c r="B780" s="10" t="s">
        <v>1583</v>
      </c>
      <c r="C780" s="9" t="s">
        <v>1582</v>
      </c>
    </row>
    <row r="781" spans="2:3" x14ac:dyDescent="0.25">
      <c r="B781" s="10" t="s">
        <v>1584</v>
      </c>
      <c r="C781" s="9" t="s">
        <v>1585</v>
      </c>
    </row>
    <row r="782" spans="2:3" x14ac:dyDescent="0.25">
      <c r="B782" s="10" t="s">
        <v>1586</v>
      </c>
      <c r="C782" s="9" t="s">
        <v>1585</v>
      </c>
    </row>
    <row r="783" spans="2:3" x14ac:dyDescent="0.25">
      <c r="B783" s="10" t="s">
        <v>1587</v>
      </c>
      <c r="C783" s="9" t="s">
        <v>1588</v>
      </c>
    </row>
    <row r="784" spans="2:3" x14ac:dyDescent="0.25">
      <c r="B784" s="10" t="s">
        <v>1589</v>
      </c>
      <c r="C784" s="9" t="s">
        <v>1590</v>
      </c>
    </row>
    <row r="785" spans="2:3" x14ac:dyDescent="0.25">
      <c r="B785" s="10" t="s">
        <v>1591</v>
      </c>
      <c r="C785" s="9" t="s">
        <v>1590</v>
      </c>
    </row>
    <row r="786" spans="2:3" x14ac:dyDescent="0.25">
      <c r="B786" s="10" t="s">
        <v>1592</v>
      </c>
      <c r="C786" s="9" t="s">
        <v>1593</v>
      </c>
    </row>
    <row r="787" spans="2:3" x14ac:dyDescent="0.25">
      <c r="B787" s="10" t="s">
        <v>1594</v>
      </c>
      <c r="C787" s="9" t="s">
        <v>1595</v>
      </c>
    </row>
    <row r="788" spans="2:3" x14ac:dyDescent="0.25">
      <c r="B788" s="10" t="s">
        <v>1596</v>
      </c>
      <c r="C788" s="9" t="s">
        <v>1597</v>
      </c>
    </row>
    <row r="789" spans="2:3" x14ac:dyDescent="0.25">
      <c r="B789" s="10" t="s">
        <v>1598</v>
      </c>
      <c r="C789" s="9" t="s">
        <v>1599</v>
      </c>
    </row>
    <row r="790" spans="2:3" x14ac:dyDescent="0.25">
      <c r="B790" s="10" t="s">
        <v>1600</v>
      </c>
      <c r="C790" s="9" t="s">
        <v>1601</v>
      </c>
    </row>
    <row r="791" spans="2:3" x14ac:dyDescent="0.25">
      <c r="B791" s="10" t="s">
        <v>1602</v>
      </c>
      <c r="C791" s="9" t="s">
        <v>1603</v>
      </c>
    </row>
    <row r="792" spans="2:3" x14ac:dyDescent="0.25">
      <c r="B792" s="10" t="s">
        <v>1604</v>
      </c>
      <c r="C792" s="9" t="s">
        <v>1605</v>
      </c>
    </row>
    <row r="793" spans="2:3" x14ac:dyDescent="0.25">
      <c r="B793" s="10" t="s">
        <v>1606</v>
      </c>
      <c r="C793" s="9" t="s">
        <v>1607</v>
      </c>
    </row>
    <row r="794" spans="2:3" x14ac:dyDescent="0.25">
      <c r="B794" s="10" t="s">
        <v>1608</v>
      </c>
      <c r="C794" s="9" t="s">
        <v>1609</v>
      </c>
    </row>
    <row r="795" spans="2:3" x14ac:dyDescent="0.25">
      <c r="B795" s="10" t="s">
        <v>1610</v>
      </c>
      <c r="C795" s="9" t="s">
        <v>1611</v>
      </c>
    </row>
    <row r="796" spans="2:3" x14ac:dyDescent="0.25">
      <c r="B796" s="10" t="s">
        <v>1612</v>
      </c>
      <c r="C796" s="9" t="s">
        <v>1613</v>
      </c>
    </row>
    <row r="797" spans="2:3" x14ac:dyDescent="0.25">
      <c r="B797" s="10" t="s">
        <v>1614</v>
      </c>
      <c r="C797" s="9" t="s">
        <v>1613</v>
      </c>
    </row>
    <row r="798" spans="2:3" x14ac:dyDescent="0.25">
      <c r="B798" s="10" t="s">
        <v>1615</v>
      </c>
      <c r="C798" s="9" t="s">
        <v>1616</v>
      </c>
    </row>
    <row r="799" spans="2:3" x14ac:dyDescent="0.25">
      <c r="B799" s="10" t="s">
        <v>1617</v>
      </c>
      <c r="C799" s="9" t="s">
        <v>1616</v>
      </c>
    </row>
    <row r="800" spans="2:3" x14ac:dyDescent="0.25">
      <c r="B800" s="10" t="s">
        <v>1618</v>
      </c>
      <c r="C800" s="9" t="s">
        <v>1619</v>
      </c>
    </row>
    <row r="801" spans="2:3" x14ac:dyDescent="0.25">
      <c r="B801" s="10" t="s">
        <v>1620</v>
      </c>
      <c r="C801" s="9" t="s">
        <v>1621</v>
      </c>
    </row>
    <row r="802" spans="2:3" x14ac:dyDescent="0.25">
      <c r="B802" s="10" t="s">
        <v>1622</v>
      </c>
      <c r="C802" s="9" t="s">
        <v>1623</v>
      </c>
    </row>
    <row r="803" spans="2:3" x14ac:dyDescent="0.25">
      <c r="B803" s="10" t="s">
        <v>1624</v>
      </c>
      <c r="C803" s="9" t="s">
        <v>1625</v>
      </c>
    </row>
    <row r="804" spans="2:3" x14ac:dyDescent="0.25">
      <c r="B804" s="10" t="s">
        <v>1626</v>
      </c>
      <c r="C804" s="9" t="s">
        <v>1627</v>
      </c>
    </row>
    <row r="805" spans="2:3" x14ac:dyDescent="0.25">
      <c r="B805" s="10" t="s">
        <v>1628</v>
      </c>
      <c r="C805" s="9" t="s">
        <v>1629</v>
      </c>
    </row>
    <row r="806" spans="2:3" x14ac:dyDescent="0.25">
      <c r="B806" s="10" t="s">
        <v>1630</v>
      </c>
      <c r="C806" s="9" t="s">
        <v>1631</v>
      </c>
    </row>
    <row r="807" spans="2:3" x14ac:dyDescent="0.25">
      <c r="B807" s="10" t="s">
        <v>1632</v>
      </c>
      <c r="C807" s="9" t="s">
        <v>1633</v>
      </c>
    </row>
    <row r="808" spans="2:3" x14ac:dyDescent="0.25">
      <c r="B808" s="10" t="s">
        <v>1634</v>
      </c>
      <c r="C808" s="9" t="s">
        <v>1635</v>
      </c>
    </row>
    <row r="809" spans="2:3" x14ac:dyDescent="0.25">
      <c r="B809" s="10" t="s">
        <v>1636</v>
      </c>
      <c r="C809" s="9" t="s">
        <v>1637</v>
      </c>
    </row>
    <row r="810" spans="2:3" x14ac:dyDescent="0.25">
      <c r="B810" s="10" t="s">
        <v>1638</v>
      </c>
      <c r="C810" s="9" t="s">
        <v>1639</v>
      </c>
    </row>
    <row r="811" spans="2:3" x14ac:dyDescent="0.25">
      <c r="B811" s="10" t="s">
        <v>1640</v>
      </c>
      <c r="C811" s="9" t="s">
        <v>1641</v>
      </c>
    </row>
    <row r="812" spans="2:3" x14ac:dyDescent="0.25">
      <c r="B812" s="10" t="s">
        <v>1642</v>
      </c>
      <c r="C812" s="9" t="s">
        <v>1643</v>
      </c>
    </row>
    <row r="813" spans="2:3" x14ac:dyDescent="0.25">
      <c r="B813" s="10" t="s">
        <v>1644</v>
      </c>
      <c r="C813" s="9" t="s">
        <v>1645</v>
      </c>
    </row>
    <row r="814" spans="2:3" x14ac:dyDescent="0.25">
      <c r="B814" s="10" t="s">
        <v>1646</v>
      </c>
      <c r="C814" s="9" t="s">
        <v>1647</v>
      </c>
    </row>
    <row r="815" spans="2:3" x14ac:dyDescent="0.25">
      <c r="B815" s="10" t="s">
        <v>1648</v>
      </c>
      <c r="C815" s="9" t="s">
        <v>1649</v>
      </c>
    </row>
    <row r="816" spans="2:3" x14ac:dyDescent="0.25">
      <c r="B816" s="10" t="s">
        <v>1650</v>
      </c>
      <c r="C816" s="9" t="s">
        <v>1651</v>
      </c>
    </row>
    <row r="817" spans="2:3" x14ac:dyDescent="0.25">
      <c r="B817" s="10" t="s">
        <v>1652</v>
      </c>
      <c r="C817" s="9" t="s">
        <v>1653</v>
      </c>
    </row>
    <row r="818" spans="2:3" x14ac:dyDescent="0.25">
      <c r="B818" s="10" t="s">
        <v>1654</v>
      </c>
      <c r="C818" s="9" t="s">
        <v>1655</v>
      </c>
    </row>
    <row r="819" spans="2:3" x14ac:dyDescent="0.25">
      <c r="B819" s="10" t="s">
        <v>1656</v>
      </c>
      <c r="C819" s="9" t="s">
        <v>1657</v>
      </c>
    </row>
    <row r="820" spans="2:3" x14ac:dyDescent="0.25">
      <c r="B820" s="10" t="s">
        <v>1658</v>
      </c>
      <c r="C820" s="9" t="s">
        <v>1659</v>
      </c>
    </row>
    <row r="821" spans="2:3" x14ac:dyDescent="0.25">
      <c r="B821" s="10" t="s">
        <v>1660</v>
      </c>
      <c r="C821" s="9" t="s">
        <v>1661</v>
      </c>
    </row>
    <row r="822" spans="2:3" x14ac:dyDescent="0.25">
      <c r="B822" s="10" t="s">
        <v>1662</v>
      </c>
      <c r="C822" s="9" t="s">
        <v>1663</v>
      </c>
    </row>
    <row r="823" spans="2:3" x14ac:dyDescent="0.25">
      <c r="B823" s="10" t="s">
        <v>1664</v>
      </c>
      <c r="C823" s="9" t="s">
        <v>1665</v>
      </c>
    </row>
    <row r="824" spans="2:3" x14ac:dyDescent="0.25">
      <c r="B824" s="10" t="s">
        <v>1666</v>
      </c>
      <c r="C824" s="9" t="s">
        <v>1667</v>
      </c>
    </row>
    <row r="825" spans="2:3" x14ac:dyDescent="0.25">
      <c r="B825" s="10" t="s">
        <v>1668</v>
      </c>
      <c r="C825" s="9" t="s">
        <v>1669</v>
      </c>
    </row>
    <row r="826" spans="2:3" x14ac:dyDescent="0.25">
      <c r="B826" s="10" t="s">
        <v>1670</v>
      </c>
      <c r="C826" s="9" t="s">
        <v>1671</v>
      </c>
    </row>
    <row r="827" spans="2:3" x14ac:dyDescent="0.25">
      <c r="B827" s="10" t="s">
        <v>1672</v>
      </c>
      <c r="C827" s="9" t="s">
        <v>1673</v>
      </c>
    </row>
    <row r="828" spans="2:3" x14ac:dyDescent="0.25">
      <c r="B828" s="10" t="s">
        <v>1674</v>
      </c>
      <c r="C828" s="9" t="s">
        <v>1675</v>
      </c>
    </row>
    <row r="829" spans="2:3" x14ac:dyDescent="0.25">
      <c r="B829" s="10" t="s">
        <v>1676</v>
      </c>
      <c r="C829" s="9" t="s">
        <v>1677</v>
      </c>
    </row>
    <row r="830" spans="2:3" x14ac:dyDescent="0.25">
      <c r="B830" s="10" t="s">
        <v>1678</v>
      </c>
      <c r="C830" s="9" t="s">
        <v>1677</v>
      </c>
    </row>
    <row r="831" spans="2:3" x14ac:dyDescent="0.25">
      <c r="B831" s="10" t="s">
        <v>1679</v>
      </c>
      <c r="C831" s="9" t="s">
        <v>1680</v>
      </c>
    </row>
    <row r="832" spans="2:3" x14ac:dyDescent="0.25">
      <c r="B832" s="10" t="s">
        <v>1681</v>
      </c>
      <c r="C832" s="9" t="s">
        <v>1682</v>
      </c>
    </row>
    <row r="833" spans="2:3" x14ac:dyDescent="0.25">
      <c r="B833" s="10" t="s">
        <v>1683</v>
      </c>
      <c r="C833" s="9" t="s">
        <v>1684</v>
      </c>
    </row>
    <row r="834" spans="2:3" x14ac:dyDescent="0.25">
      <c r="B834" s="10" t="s">
        <v>1685</v>
      </c>
      <c r="C834" s="9" t="s">
        <v>1686</v>
      </c>
    </row>
    <row r="835" spans="2:3" x14ac:dyDescent="0.25">
      <c r="B835" s="10" t="s">
        <v>1687</v>
      </c>
      <c r="C835" s="9" t="s">
        <v>1688</v>
      </c>
    </row>
    <row r="836" spans="2:3" x14ac:dyDescent="0.25">
      <c r="B836" s="10" t="s">
        <v>1689</v>
      </c>
      <c r="C836" s="9" t="s">
        <v>1690</v>
      </c>
    </row>
    <row r="837" spans="2:3" x14ac:dyDescent="0.25">
      <c r="B837" s="10" t="s">
        <v>1691</v>
      </c>
      <c r="C837" s="9" t="s">
        <v>1692</v>
      </c>
    </row>
    <row r="838" spans="2:3" x14ac:dyDescent="0.25">
      <c r="B838" s="10" t="s">
        <v>1693</v>
      </c>
      <c r="C838" s="9" t="s">
        <v>1694</v>
      </c>
    </row>
    <row r="839" spans="2:3" x14ac:dyDescent="0.25">
      <c r="B839" s="10" t="s">
        <v>1695</v>
      </c>
      <c r="C839" s="9" t="s">
        <v>1696</v>
      </c>
    </row>
    <row r="840" spans="2:3" x14ac:dyDescent="0.25">
      <c r="B840" s="10" t="s">
        <v>1697</v>
      </c>
      <c r="C840" s="9" t="s">
        <v>1698</v>
      </c>
    </row>
    <row r="841" spans="2:3" x14ac:dyDescent="0.25">
      <c r="B841" s="10" t="s">
        <v>1699</v>
      </c>
      <c r="C841" s="9" t="s">
        <v>1700</v>
      </c>
    </row>
    <row r="842" spans="2:3" x14ac:dyDescent="0.25">
      <c r="B842" s="10" t="s">
        <v>1701</v>
      </c>
      <c r="C842" s="9" t="s">
        <v>1702</v>
      </c>
    </row>
    <row r="843" spans="2:3" x14ac:dyDescent="0.25">
      <c r="B843" s="10" t="s">
        <v>1703</v>
      </c>
      <c r="C843" s="9" t="s">
        <v>1704</v>
      </c>
    </row>
    <row r="844" spans="2:3" x14ac:dyDescent="0.25">
      <c r="B844" s="10" t="s">
        <v>1705</v>
      </c>
      <c r="C844" s="9" t="s">
        <v>1706</v>
      </c>
    </row>
    <row r="845" spans="2:3" x14ac:dyDescent="0.25">
      <c r="B845" s="10" t="s">
        <v>1707</v>
      </c>
      <c r="C845" s="9" t="s">
        <v>1708</v>
      </c>
    </row>
    <row r="846" spans="2:3" x14ac:dyDescent="0.25">
      <c r="B846" s="10" t="s">
        <v>1709</v>
      </c>
      <c r="C846" s="9" t="s">
        <v>1710</v>
      </c>
    </row>
    <row r="847" spans="2:3" x14ac:dyDescent="0.25">
      <c r="B847" s="10" t="s">
        <v>1711</v>
      </c>
      <c r="C847" s="9" t="s">
        <v>1712</v>
      </c>
    </row>
    <row r="848" spans="2:3" x14ac:dyDescent="0.25">
      <c r="B848" s="10" t="s">
        <v>1713</v>
      </c>
      <c r="C848" s="9" t="s">
        <v>1714</v>
      </c>
    </row>
    <row r="849" spans="2:3" x14ac:dyDescent="0.25">
      <c r="B849" s="10" t="s">
        <v>1715</v>
      </c>
      <c r="C849" s="9" t="s">
        <v>1716</v>
      </c>
    </row>
    <row r="850" spans="2:3" x14ac:dyDescent="0.25">
      <c r="B850" s="10" t="s">
        <v>1717</v>
      </c>
      <c r="C850" s="9" t="s">
        <v>1718</v>
      </c>
    </row>
    <row r="851" spans="2:3" x14ac:dyDescent="0.25">
      <c r="B851" s="10" t="s">
        <v>1719</v>
      </c>
      <c r="C851" s="9" t="s">
        <v>1720</v>
      </c>
    </row>
    <row r="852" spans="2:3" x14ac:dyDescent="0.25">
      <c r="B852" s="10" t="s">
        <v>1721</v>
      </c>
      <c r="C852" s="9" t="s">
        <v>1722</v>
      </c>
    </row>
    <row r="853" spans="2:3" x14ac:dyDescent="0.25">
      <c r="B853" s="10" t="s">
        <v>1723</v>
      </c>
      <c r="C853" s="9" t="s">
        <v>1724</v>
      </c>
    </row>
    <row r="854" spans="2:3" x14ac:dyDescent="0.25">
      <c r="B854" s="10" t="s">
        <v>1725</v>
      </c>
      <c r="C854" s="9" t="s">
        <v>1726</v>
      </c>
    </row>
    <row r="855" spans="2:3" x14ac:dyDescent="0.25">
      <c r="B855" s="10" t="s">
        <v>1727</v>
      </c>
      <c r="C855" s="9" t="s">
        <v>1728</v>
      </c>
    </row>
    <row r="856" spans="2:3" x14ac:dyDescent="0.25">
      <c r="B856" s="10" t="s">
        <v>1729</v>
      </c>
      <c r="C856" s="9" t="s">
        <v>1730</v>
      </c>
    </row>
    <row r="857" spans="2:3" x14ac:dyDescent="0.25">
      <c r="B857" s="10" t="s">
        <v>1731</v>
      </c>
      <c r="C857" s="9" t="s">
        <v>1732</v>
      </c>
    </row>
    <row r="858" spans="2:3" x14ac:dyDescent="0.25">
      <c r="B858" s="10" t="s">
        <v>1733</v>
      </c>
      <c r="C858" s="9" t="s">
        <v>1734</v>
      </c>
    </row>
    <row r="859" spans="2:3" x14ac:dyDescent="0.25">
      <c r="B859" s="10" t="s">
        <v>1735</v>
      </c>
      <c r="C859" s="9" t="s">
        <v>1736</v>
      </c>
    </row>
    <row r="860" spans="2:3" x14ac:dyDescent="0.25">
      <c r="B860" s="10" t="s">
        <v>1737</v>
      </c>
      <c r="C860" s="9" t="s">
        <v>1738</v>
      </c>
    </row>
    <row r="861" spans="2:3" x14ac:dyDescent="0.25">
      <c r="B861" s="10" t="s">
        <v>1739</v>
      </c>
      <c r="C861" s="9" t="s">
        <v>1740</v>
      </c>
    </row>
    <row r="862" spans="2:3" x14ac:dyDescent="0.25">
      <c r="B862" s="10" t="s">
        <v>1741</v>
      </c>
      <c r="C862" s="9" t="s">
        <v>1742</v>
      </c>
    </row>
    <row r="863" spans="2:3" x14ac:dyDescent="0.25">
      <c r="B863" s="10" t="s">
        <v>1743</v>
      </c>
      <c r="C863" s="9" t="s">
        <v>1744</v>
      </c>
    </row>
    <row r="864" spans="2:3" x14ac:dyDescent="0.25">
      <c r="B864" s="10" t="s">
        <v>1745</v>
      </c>
      <c r="C864" s="9" t="s">
        <v>1746</v>
      </c>
    </row>
    <row r="865" spans="2:3" x14ac:dyDescent="0.25">
      <c r="B865" s="10" t="s">
        <v>1747</v>
      </c>
      <c r="C865" s="9" t="s">
        <v>1748</v>
      </c>
    </row>
    <row r="866" spans="2:3" x14ac:dyDescent="0.25">
      <c r="B866" s="10" t="s">
        <v>1749</v>
      </c>
      <c r="C866" s="9" t="s">
        <v>1750</v>
      </c>
    </row>
    <row r="867" spans="2:3" x14ac:dyDescent="0.25">
      <c r="B867" s="10" t="s">
        <v>1751</v>
      </c>
      <c r="C867" s="9" t="s">
        <v>1752</v>
      </c>
    </row>
    <row r="868" spans="2:3" x14ac:dyDescent="0.25">
      <c r="B868" s="10" t="s">
        <v>1753</v>
      </c>
      <c r="C868" s="9" t="s">
        <v>1754</v>
      </c>
    </row>
    <row r="869" spans="2:3" x14ac:dyDescent="0.25">
      <c r="B869" s="10" t="s">
        <v>1755</v>
      </c>
      <c r="C869" s="9" t="s">
        <v>1756</v>
      </c>
    </row>
    <row r="870" spans="2:3" x14ac:dyDescent="0.25">
      <c r="B870" s="10" t="s">
        <v>1757</v>
      </c>
      <c r="C870" s="9" t="s">
        <v>1758</v>
      </c>
    </row>
    <row r="871" spans="2:3" x14ac:dyDescent="0.25">
      <c r="B871" s="10" t="s">
        <v>1759</v>
      </c>
      <c r="C871" s="9" t="s">
        <v>1760</v>
      </c>
    </row>
    <row r="872" spans="2:3" x14ac:dyDescent="0.25">
      <c r="B872" s="10" t="s">
        <v>1761</v>
      </c>
      <c r="C872" s="9" t="s">
        <v>1762</v>
      </c>
    </row>
    <row r="873" spans="2:3" x14ac:dyDescent="0.25">
      <c r="B873" s="10" t="s">
        <v>1763</v>
      </c>
      <c r="C873" s="9" t="s">
        <v>1764</v>
      </c>
    </row>
    <row r="874" spans="2:3" x14ac:dyDescent="0.25">
      <c r="B874" s="10" t="s">
        <v>1765</v>
      </c>
      <c r="C874" s="9" t="s">
        <v>1766</v>
      </c>
    </row>
    <row r="875" spans="2:3" x14ac:dyDescent="0.25">
      <c r="B875" s="10" t="s">
        <v>1767</v>
      </c>
      <c r="C875" s="9" t="s">
        <v>1768</v>
      </c>
    </row>
    <row r="876" spans="2:3" x14ac:dyDescent="0.25">
      <c r="B876" s="10" t="s">
        <v>1769</v>
      </c>
      <c r="C876" s="9" t="s">
        <v>1770</v>
      </c>
    </row>
    <row r="877" spans="2:3" x14ac:dyDescent="0.25">
      <c r="B877" s="10" t="s">
        <v>1771</v>
      </c>
      <c r="C877" s="9" t="s">
        <v>1772</v>
      </c>
    </row>
    <row r="878" spans="2:3" x14ac:dyDescent="0.25">
      <c r="B878" s="10" t="s">
        <v>1773</v>
      </c>
      <c r="C878" s="9" t="s">
        <v>1774</v>
      </c>
    </row>
    <row r="879" spans="2:3" x14ac:dyDescent="0.25">
      <c r="B879" s="10" t="s">
        <v>1775</v>
      </c>
      <c r="C879" s="9" t="s">
        <v>1776</v>
      </c>
    </row>
    <row r="880" spans="2:3" x14ac:dyDescent="0.25">
      <c r="B880" s="10" t="s">
        <v>1777</v>
      </c>
      <c r="C880" s="9" t="s">
        <v>1778</v>
      </c>
    </row>
    <row r="881" spans="2:3" x14ac:dyDescent="0.25">
      <c r="B881" s="10" t="s">
        <v>1779</v>
      </c>
      <c r="C881" s="9" t="s">
        <v>1780</v>
      </c>
    </row>
    <row r="882" spans="2:3" x14ac:dyDescent="0.25">
      <c r="B882" s="10" t="s">
        <v>1781</v>
      </c>
      <c r="C882" s="9" t="s">
        <v>1782</v>
      </c>
    </row>
    <row r="883" spans="2:3" x14ac:dyDescent="0.25">
      <c r="B883" s="10" t="s">
        <v>1783</v>
      </c>
      <c r="C883" s="9" t="s">
        <v>1784</v>
      </c>
    </row>
    <row r="884" spans="2:3" x14ac:dyDescent="0.25">
      <c r="B884" s="10" t="s">
        <v>1785</v>
      </c>
      <c r="C884" s="9" t="s">
        <v>1786</v>
      </c>
    </row>
    <row r="885" spans="2:3" x14ac:dyDescent="0.25">
      <c r="B885" s="10" t="s">
        <v>1787</v>
      </c>
      <c r="C885" s="9" t="s">
        <v>1788</v>
      </c>
    </row>
    <row r="886" spans="2:3" x14ac:dyDescent="0.25">
      <c r="B886" s="10" t="s">
        <v>1789</v>
      </c>
      <c r="C886" s="9" t="s">
        <v>1790</v>
      </c>
    </row>
    <row r="887" spans="2:3" x14ac:dyDescent="0.25">
      <c r="B887" s="10" t="s">
        <v>1791</v>
      </c>
      <c r="C887" s="9" t="s">
        <v>1792</v>
      </c>
    </row>
    <row r="888" spans="2:3" x14ac:dyDescent="0.25">
      <c r="B888" s="10" t="s">
        <v>1793</v>
      </c>
      <c r="C888" s="9" t="s">
        <v>1794</v>
      </c>
    </row>
    <row r="889" spans="2:3" x14ac:dyDescent="0.25">
      <c r="B889" s="10" t="s">
        <v>1795</v>
      </c>
      <c r="C889" s="9" t="s">
        <v>1796</v>
      </c>
    </row>
    <row r="890" spans="2:3" x14ac:dyDescent="0.25">
      <c r="B890" s="10" t="s">
        <v>1797</v>
      </c>
      <c r="C890" s="9" t="s">
        <v>1798</v>
      </c>
    </row>
    <row r="891" spans="2:3" x14ac:dyDescent="0.25">
      <c r="B891" s="10" t="s">
        <v>1799</v>
      </c>
      <c r="C891" s="9" t="s">
        <v>1800</v>
      </c>
    </row>
    <row r="892" spans="2:3" x14ac:dyDescent="0.25">
      <c r="B892" s="10" t="s">
        <v>1801</v>
      </c>
      <c r="C892" s="9" t="s">
        <v>1802</v>
      </c>
    </row>
    <row r="893" spans="2:3" x14ac:dyDescent="0.25">
      <c r="B893" s="10" t="s">
        <v>1803</v>
      </c>
      <c r="C893" s="9" t="s">
        <v>1804</v>
      </c>
    </row>
    <row r="894" spans="2:3" x14ac:dyDescent="0.25">
      <c r="B894" s="10" t="s">
        <v>1805</v>
      </c>
      <c r="C894" s="9" t="s">
        <v>1806</v>
      </c>
    </row>
    <row r="895" spans="2:3" x14ac:dyDescent="0.25">
      <c r="B895" s="10" t="s">
        <v>1807</v>
      </c>
      <c r="C895" s="9" t="s">
        <v>1808</v>
      </c>
    </row>
    <row r="896" spans="2:3" x14ac:dyDescent="0.25">
      <c r="B896" s="10" t="s">
        <v>1809</v>
      </c>
      <c r="C896" s="9" t="s">
        <v>1810</v>
      </c>
    </row>
    <row r="897" spans="2:3" x14ac:dyDescent="0.25">
      <c r="B897" s="10" t="s">
        <v>1811</v>
      </c>
      <c r="C897" s="9" t="s">
        <v>1812</v>
      </c>
    </row>
    <row r="898" spans="2:3" x14ac:dyDescent="0.25">
      <c r="B898" s="10" t="s">
        <v>1813</v>
      </c>
      <c r="C898" s="9" t="s">
        <v>1814</v>
      </c>
    </row>
    <row r="899" spans="2:3" x14ac:dyDescent="0.25">
      <c r="B899" s="10" t="s">
        <v>1815</v>
      </c>
      <c r="C899" s="9" t="s">
        <v>1816</v>
      </c>
    </row>
    <row r="900" spans="2:3" x14ac:dyDescent="0.25">
      <c r="B900" s="10" t="s">
        <v>1817</v>
      </c>
      <c r="C900" s="9" t="s">
        <v>1818</v>
      </c>
    </row>
    <row r="901" spans="2:3" x14ac:dyDescent="0.25">
      <c r="B901" s="10" t="s">
        <v>1819</v>
      </c>
      <c r="C901" s="9" t="s">
        <v>1820</v>
      </c>
    </row>
    <row r="902" spans="2:3" x14ac:dyDescent="0.25">
      <c r="B902" s="10" t="s">
        <v>1821</v>
      </c>
      <c r="C902" s="9" t="s">
        <v>1822</v>
      </c>
    </row>
    <row r="903" spans="2:3" x14ac:dyDescent="0.25">
      <c r="B903" s="10" t="s">
        <v>1823</v>
      </c>
      <c r="C903" s="9" t="s">
        <v>1824</v>
      </c>
    </row>
    <row r="904" spans="2:3" x14ac:dyDescent="0.25">
      <c r="B904" s="10" t="s">
        <v>1825</v>
      </c>
      <c r="C904" s="9" t="s">
        <v>1826</v>
      </c>
    </row>
    <row r="905" spans="2:3" x14ac:dyDescent="0.25">
      <c r="B905" s="10" t="s">
        <v>1827</v>
      </c>
      <c r="C905" s="9" t="s">
        <v>1828</v>
      </c>
    </row>
    <row r="906" spans="2:3" x14ac:dyDescent="0.25">
      <c r="B906" s="10" t="s">
        <v>1829</v>
      </c>
      <c r="C906" s="9" t="s">
        <v>1830</v>
      </c>
    </row>
    <row r="907" spans="2:3" x14ac:dyDescent="0.25">
      <c r="B907" s="10" t="s">
        <v>1831</v>
      </c>
      <c r="C907" s="9" t="s">
        <v>1832</v>
      </c>
    </row>
    <row r="908" spans="2:3" x14ac:dyDescent="0.25">
      <c r="B908" s="10" t="s">
        <v>1833</v>
      </c>
      <c r="C908" s="9" t="s">
        <v>1834</v>
      </c>
    </row>
    <row r="909" spans="2:3" x14ac:dyDescent="0.25">
      <c r="B909" s="10" t="s">
        <v>1835</v>
      </c>
      <c r="C909" s="9" t="s">
        <v>1836</v>
      </c>
    </row>
    <row r="910" spans="2:3" x14ac:dyDescent="0.25">
      <c r="B910" s="10" t="s">
        <v>1837</v>
      </c>
      <c r="C910" s="9" t="s">
        <v>1838</v>
      </c>
    </row>
    <row r="911" spans="2:3" x14ac:dyDescent="0.25">
      <c r="B911" s="10" t="s">
        <v>1839</v>
      </c>
      <c r="C911" s="9" t="s">
        <v>1840</v>
      </c>
    </row>
    <row r="912" spans="2:3" x14ac:dyDescent="0.25">
      <c r="B912" s="10" t="s">
        <v>1841</v>
      </c>
      <c r="C912" s="9" t="s">
        <v>1840</v>
      </c>
    </row>
    <row r="913" spans="2:3" x14ac:dyDescent="0.25">
      <c r="B913" s="10" t="s">
        <v>1842</v>
      </c>
      <c r="C913" s="9" t="s">
        <v>1843</v>
      </c>
    </row>
    <row r="914" spans="2:3" x14ac:dyDescent="0.25">
      <c r="B914" s="10" t="s">
        <v>1844</v>
      </c>
      <c r="C914" s="9" t="s">
        <v>1541</v>
      </c>
    </row>
    <row r="915" spans="2:3" x14ac:dyDescent="0.25">
      <c r="B915" s="10" t="s">
        <v>1845</v>
      </c>
      <c r="C915" s="9" t="s">
        <v>1541</v>
      </c>
    </row>
    <row r="916" spans="2:3" x14ac:dyDescent="0.25">
      <c r="B916" s="10" t="s">
        <v>1846</v>
      </c>
      <c r="C916" s="9" t="s">
        <v>1544</v>
      </c>
    </row>
    <row r="917" spans="2:3" x14ac:dyDescent="0.25">
      <c r="B917" s="10" t="s">
        <v>1847</v>
      </c>
      <c r="C917" s="9" t="s">
        <v>1544</v>
      </c>
    </row>
    <row r="918" spans="2:3" x14ac:dyDescent="0.25">
      <c r="B918" s="10" t="s">
        <v>1848</v>
      </c>
      <c r="C918" s="9" t="s">
        <v>1849</v>
      </c>
    </row>
    <row r="919" spans="2:3" x14ac:dyDescent="0.25">
      <c r="B919" s="10" t="s">
        <v>1850</v>
      </c>
      <c r="C919" s="9" t="s">
        <v>1549</v>
      </c>
    </row>
    <row r="920" spans="2:3" x14ac:dyDescent="0.25">
      <c r="B920" s="10" t="s">
        <v>1851</v>
      </c>
      <c r="C920" s="9" t="s">
        <v>1551</v>
      </c>
    </row>
    <row r="921" spans="2:3" x14ac:dyDescent="0.25">
      <c r="B921" s="10" t="s">
        <v>1852</v>
      </c>
      <c r="C921" s="9" t="s">
        <v>1553</v>
      </c>
    </row>
    <row r="922" spans="2:3" x14ac:dyDescent="0.25">
      <c r="B922" s="10" t="s">
        <v>1853</v>
      </c>
      <c r="C922" s="9" t="s">
        <v>1555</v>
      </c>
    </row>
    <row r="923" spans="2:3" x14ac:dyDescent="0.25">
      <c r="B923" s="10" t="s">
        <v>1854</v>
      </c>
      <c r="C923" s="9" t="s">
        <v>1557</v>
      </c>
    </row>
    <row r="924" spans="2:3" x14ac:dyDescent="0.25">
      <c r="B924" s="10" t="s">
        <v>1855</v>
      </c>
      <c r="C924" s="9" t="s">
        <v>1559</v>
      </c>
    </row>
    <row r="925" spans="2:3" x14ac:dyDescent="0.25">
      <c r="B925" s="10" t="s">
        <v>1856</v>
      </c>
      <c r="C925" s="9" t="s">
        <v>1857</v>
      </c>
    </row>
    <row r="926" spans="2:3" x14ac:dyDescent="0.25">
      <c r="B926" s="10" t="s">
        <v>1858</v>
      </c>
      <c r="C926" s="9" t="s">
        <v>1859</v>
      </c>
    </row>
    <row r="927" spans="2:3" x14ac:dyDescent="0.25">
      <c r="B927" s="10" t="s">
        <v>1860</v>
      </c>
      <c r="C927" s="9" t="s">
        <v>1861</v>
      </c>
    </row>
    <row r="928" spans="2:3" x14ac:dyDescent="0.25">
      <c r="B928" s="10" t="s">
        <v>1862</v>
      </c>
      <c r="C928" s="9" t="s">
        <v>1863</v>
      </c>
    </row>
    <row r="929" spans="2:3" x14ac:dyDescent="0.25">
      <c r="B929" s="10" t="s">
        <v>1864</v>
      </c>
      <c r="C929" s="9" t="s">
        <v>1865</v>
      </c>
    </row>
    <row r="930" spans="2:3" x14ac:dyDescent="0.25">
      <c r="B930" s="10" t="s">
        <v>1866</v>
      </c>
      <c r="C930" s="9" t="s">
        <v>1867</v>
      </c>
    </row>
    <row r="931" spans="2:3" x14ac:dyDescent="0.25">
      <c r="B931" s="10" t="s">
        <v>1868</v>
      </c>
      <c r="C931" s="9" t="s">
        <v>1869</v>
      </c>
    </row>
    <row r="932" spans="2:3" x14ac:dyDescent="0.25">
      <c r="B932" s="10" t="s">
        <v>1870</v>
      </c>
      <c r="C932" s="9" t="s">
        <v>1871</v>
      </c>
    </row>
    <row r="933" spans="2:3" x14ac:dyDescent="0.25">
      <c r="B933" s="10" t="s">
        <v>1872</v>
      </c>
      <c r="C933" s="9" t="s">
        <v>1871</v>
      </c>
    </row>
    <row r="934" spans="2:3" x14ac:dyDescent="0.25">
      <c r="B934" s="10" t="s">
        <v>1873</v>
      </c>
      <c r="C934" s="9" t="s">
        <v>1871</v>
      </c>
    </row>
    <row r="935" spans="2:3" x14ac:dyDescent="0.25">
      <c r="B935" s="10" t="s">
        <v>1874</v>
      </c>
      <c r="C935" s="9" t="s">
        <v>1871</v>
      </c>
    </row>
    <row r="936" spans="2:3" x14ac:dyDescent="0.25">
      <c r="B936" s="10" t="s">
        <v>1875</v>
      </c>
      <c r="C936" s="9" t="s">
        <v>1876</v>
      </c>
    </row>
    <row r="937" spans="2:3" x14ac:dyDescent="0.25">
      <c r="B937" s="10" t="s">
        <v>1877</v>
      </c>
      <c r="C937" s="9" t="s">
        <v>1878</v>
      </c>
    </row>
    <row r="938" spans="2:3" x14ac:dyDescent="0.25">
      <c r="B938" s="10" t="s">
        <v>1879</v>
      </c>
      <c r="C938" s="9" t="s">
        <v>1876</v>
      </c>
    </row>
    <row r="939" spans="2:3" x14ac:dyDescent="0.25">
      <c r="B939" s="10" t="s">
        <v>1880</v>
      </c>
      <c r="C939" s="9" t="s">
        <v>1881</v>
      </c>
    </row>
    <row r="940" spans="2:3" x14ac:dyDescent="0.25">
      <c r="B940" s="10" t="s">
        <v>1882</v>
      </c>
      <c r="C940" s="9" t="s">
        <v>1883</v>
      </c>
    </row>
    <row r="941" spans="2:3" x14ac:dyDescent="0.25">
      <c r="B941" s="10" t="s">
        <v>1884</v>
      </c>
      <c r="C941" s="9" t="s">
        <v>1885</v>
      </c>
    </row>
    <row r="942" spans="2:3" x14ac:dyDescent="0.25">
      <c r="B942" s="10" t="s">
        <v>1886</v>
      </c>
      <c r="C942" s="9" t="s">
        <v>1887</v>
      </c>
    </row>
    <row r="943" spans="2:3" x14ac:dyDescent="0.25">
      <c r="B943" s="10" t="s">
        <v>1888</v>
      </c>
      <c r="C943" s="9" t="s">
        <v>1889</v>
      </c>
    </row>
    <row r="944" spans="2:3" x14ac:dyDescent="0.25">
      <c r="B944" s="10" t="s">
        <v>1890</v>
      </c>
      <c r="C944" s="9" t="s">
        <v>1891</v>
      </c>
    </row>
    <row r="945" spans="2:3" x14ac:dyDescent="0.25">
      <c r="B945" s="10" t="s">
        <v>1892</v>
      </c>
      <c r="C945" s="9" t="s">
        <v>1893</v>
      </c>
    </row>
    <row r="946" spans="2:3" x14ac:dyDescent="0.25">
      <c r="B946" s="10" t="s">
        <v>1894</v>
      </c>
      <c r="C946" s="9" t="s">
        <v>1895</v>
      </c>
    </row>
    <row r="947" spans="2:3" x14ac:dyDescent="0.25">
      <c r="B947" s="10" t="s">
        <v>1896</v>
      </c>
      <c r="C947" s="9" t="s">
        <v>1897</v>
      </c>
    </row>
    <row r="948" spans="2:3" x14ac:dyDescent="0.25">
      <c r="B948" s="10" t="s">
        <v>1898</v>
      </c>
      <c r="C948" s="9" t="s">
        <v>1899</v>
      </c>
    </row>
    <row r="949" spans="2:3" x14ac:dyDescent="0.25">
      <c r="B949" s="10" t="s">
        <v>1900</v>
      </c>
      <c r="C949" s="9" t="s">
        <v>1901</v>
      </c>
    </row>
    <row r="950" spans="2:3" x14ac:dyDescent="0.25">
      <c r="B950" s="10" t="s">
        <v>1902</v>
      </c>
      <c r="C950" s="9" t="s">
        <v>1903</v>
      </c>
    </row>
    <row r="951" spans="2:3" x14ac:dyDescent="0.25">
      <c r="B951" s="10" t="s">
        <v>1904</v>
      </c>
      <c r="C951" s="9" t="s">
        <v>1905</v>
      </c>
    </row>
    <row r="952" spans="2:3" x14ac:dyDescent="0.25">
      <c r="B952" s="10" t="s">
        <v>1906</v>
      </c>
      <c r="C952" s="9" t="s">
        <v>1907</v>
      </c>
    </row>
    <row r="953" spans="2:3" x14ac:dyDescent="0.25">
      <c r="B953" s="10" t="s">
        <v>1908</v>
      </c>
      <c r="C953" s="9" t="s">
        <v>1909</v>
      </c>
    </row>
    <row r="954" spans="2:3" x14ac:dyDescent="0.25">
      <c r="B954" s="10" t="s">
        <v>1910</v>
      </c>
      <c r="C954" s="9" t="s">
        <v>1911</v>
      </c>
    </row>
    <row r="955" spans="2:3" x14ac:dyDescent="0.25">
      <c r="B955" s="10" t="s">
        <v>1912</v>
      </c>
      <c r="C955" s="9" t="s">
        <v>1913</v>
      </c>
    </row>
    <row r="956" spans="2:3" x14ac:dyDescent="0.25">
      <c r="B956" s="10" t="s">
        <v>1914</v>
      </c>
      <c r="C956" s="9" t="s">
        <v>1915</v>
      </c>
    </row>
    <row r="957" spans="2:3" x14ac:dyDescent="0.25">
      <c r="B957" s="10" t="s">
        <v>1916</v>
      </c>
      <c r="C957" s="9" t="s">
        <v>1917</v>
      </c>
    </row>
    <row r="958" spans="2:3" x14ac:dyDescent="0.25">
      <c r="B958" s="10" t="s">
        <v>1918</v>
      </c>
      <c r="C958" s="9" t="s">
        <v>1919</v>
      </c>
    </row>
    <row r="959" spans="2:3" x14ac:dyDescent="0.25">
      <c r="B959" s="10" t="s">
        <v>1920</v>
      </c>
      <c r="C959" s="9" t="s">
        <v>1921</v>
      </c>
    </row>
    <row r="960" spans="2:3" x14ac:dyDescent="0.25">
      <c r="B960" s="10" t="s">
        <v>1922</v>
      </c>
      <c r="C960" s="9" t="s">
        <v>1923</v>
      </c>
    </row>
    <row r="961" spans="2:3" x14ac:dyDescent="0.25">
      <c r="B961" s="10" t="s">
        <v>1924</v>
      </c>
      <c r="C961" s="9" t="s">
        <v>1925</v>
      </c>
    </row>
    <row r="962" spans="2:3" x14ac:dyDescent="0.25">
      <c r="B962" s="10" t="s">
        <v>1926</v>
      </c>
      <c r="C962" s="9" t="s">
        <v>1925</v>
      </c>
    </row>
    <row r="963" spans="2:3" x14ac:dyDescent="0.25">
      <c r="B963" s="10" t="s">
        <v>1927</v>
      </c>
      <c r="C963" s="9" t="s">
        <v>1928</v>
      </c>
    </row>
    <row r="964" spans="2:3" x14ac:dyDescent="0.25">
      <c r="B964" s="10" t="s">
        <v>1929</v>
      </c>
      <c r="C964" s="9" t="s">
        <v>1928</v>
      </c>
    </row>
    <row r="965" spans="2:3" x14ac:dyDescent="0.25">
      <c r="B965" s="10" t="s">
        <v>1930</v>
      </c>
      <c r="C965" s="9" t="s">
        <v>1931</v>
      </c>
    </row>
    <row r="966" spans="2:3" x14ac:dyDescent="0.25">
      <c r="B966" s="10" t="s">
        <v>1932</v>
      </c>
      <c r="C966" s="9" t="s">
        <v>1933</v>
      </c>
    </row>
    <row r="967" spans="2:3" x14ac:dyDescent="0.25">
      <c r="B967" s="10" t="s">
        <v>1934</v>
      </c>
      <c r="C967" s="9" t="s">
        <v>1935</v>
      </c>
    </row>
    <row r="968" spans="2:3" x14ac:dyDescent="0.25">
      <c r="B968" s="10" t="s">
        <v>1936</v>
      </c>
      <c r="C968" s="9" t="s">
        <v>1937</v>
      </c>
    </row>
    <row r="969" spans="2:3" x14ac:dyDescent="0.25">
      <c r="B969" s="10" t="s">
        <v>1938</v>
      </c>
      <c r="C969" s="9" t="s">
        <v>1939</v>
      </c>
    </row>
    <row r="970" spans="2:3" x14ac:dyDescent="0.25">
      <c r="B970" s="10" t="s">
        <v>1940</v>
      </c>
      <c r="C970" s="9" t="s">
        <v>1941</v>
      </c>
    </row>
    <row r="971" spans="2:3" x14ac:dyDescent="0.25">
      <c r="B971" s="10" t="s">
        <v>1942</v>
      </c>
      <c r="C971" s="9" t="s">
        <v>1943</v>
      </c>
    </row>
    <row r="972" spans="2:3" x14ac:dyDescent="0.25">
      <c r="B972" s="10" t="s">
        <v>1944</v>
      </c>
      <c r="C972" s="9" t="s">
        <v>1945</v>
      </c>
    </row>
    <row r="973" spans="2:3" x14ac:dyDescent="0.25">
      <c r="B973" s="10" t="s">
        <v>1946</v>
      </c>
      <c r="C973" s="9" t="s">
        <v>1947</v>
      </c>
    </row>
    <row r="974" spans="2:3" x14ac:dyDescent="0.25">
      <c r="B974" s="10" t="s">
        <v>1948</v>
      </c>
      <c r="C974" s="9" t="s">
        <v>1949</v>
      </c>
    </row>
    <row r="975" spans="2:3" x14ac:dyDescent="0.25">
      <c r="B975" s="10" t="s">
        <v>1950</v>
      </c>
      <c r="C975" s="9" t="s">
        <v>1951</v>
      </c>
    </row>
    <row r="976" spans="2:3" x14ac:dyDescent="0.25">
      <c r="B976" s="10" t="s">
        <v>1952</v>
      </c>
      <c r="C976" s="9" t="s">
        <v>110</v>
      </c>
    </row>
    <row r="977" spans="2:3" x14ac:dyDescent="0.25">
      <c r="B977" s="10" t="s">
        <v>1953</v>
      </c>
      <c r="C977" s="9" t="s">
        <v>112</v>
      </c>
    </row>
    <row r="978" spans="2:3" x14ac:dyDescent="0.25">
      <c r="B978" s="10" t="s">
        <v>1954</v>
      </c>
      <c r="C978" s="9" t="s">
        <v>118</v>
      </c>
    </row>
    <row r="979" spans="2:3" x14ac:dyDescent="0.25">
      <c r="B979" s="10" t="s">
        <v>1955</v>
      </c>
      <c r="C979" s="9" t="s">
        <v>128</v>
      </c>
    </row>
    <row r="980" spans="2:3" x14ac:dyDescent="0.25">
      <c r="B980" s="10" t="s">
        <v>1956</v>
      </c>
      <c r="C980" s="9" t="s">
        <v>138</v>
      </c>
    </row>
    <row r="981" spans="2:3" x14ac:dyDescent="0.25">
      <c r="B981" s="10" t="s">
        <v>1957</v>
      </c>
      <c r="C981" s="9" t="s">
        <v>150</v>
      </c>
    </row>
    <row r="982" spans="2:3" x14ac:dyDescent="0.25">
      <c r="B982" s="10" t="s">
        <v>1958</v>
      </c>
      <c r="C982" s="9" t="s">
        <v>153</v>
      </c>
    </row>
    <row r="983" spans="2:3" x14ac:dyDescent="0.25">
      <c r="B983" s="10" t="s">
        <v>1959</v>
      </c>
      <c r="C983" s="9" t="s">
        <v>159</v>
      </c>
    </row>
    <row r="984" spans="2:3" x14ac:dyDescent="0.25">
      <c r="B984" s="10" t="s">
        <v>1960</v>
      </c>
      <c r="C984" s="9" t="s">
        <v>162</v>
      </c>
    </row>
    <row r="985" spans="2:3" x14ac:dyDescent="0.25">
      <c r="B985" s="10" t="s">
        <v>1961</v>
      </c>
      <c r="C985" s="9" t="s">
        <v>164</v>
      </c>
    </row>
    <row r="986" spans="2:3" x14ac:dyDescent="0.25">
      <c r="B986" s="10" t="s">
        <v>1962</v>
      </c>
      <c r="C986" s="9" t="s">
        <v>167</v>
      </c>
    </row>
    <row r="987" spans="2:3" x14ac:dyDescent="0.25">
      <c r="B987" s="10" t="s">
        <v>1963</v>
      </c>
      <c r="C987" s="9" t="s">
        <v>173</v>
      </c>
    </row>
    <row r="988" spans="2:3" x14ac:dyDescent="0.25">
      <c r="B988" s="10" t="s">
        <v>1964</v>
      </c>
      <c r="C988" s="9" t="s">
        <v>179</v>
      </c>
    </row>
    <row r="989" spans="2:3" x14ac:dyDescent="0.25">
      <c r="B989" s="10" t="s">
        <v>1965</v>
      </c>
      <c r="C989" s="9" t="s">
        <v>185</v>
      </c>
    </row>
    <row r="990" spans="2:3" x14ac:dyDescent="0.25">
      <c r="B990" s="10" t="s">
        <v>1966</v>
      </c>
      <c r="C990" s="9" t="s">
        <v>187</v>
      </c>
    </row>
    <row r="991" spans="2:3" x14ac:dyDescent="0.25">
      <c r="B991" s="10" t="s">
        <v>1967</v>
      </c>
      <c r="C991" s="9" t="s">
        <v>195</v>
      </c>
    </row>
    <row r="992" spans="2:3" x14ac:dyDescent="0.25">
      <c r="B992" s="10" t="s">
        <v>1968</v>
      </c>
      <c r="C992" s="9" t="s">
        <v>199</v>
      </c>
    </row>
    <row r="993" spans="2:3" x14ac:dyDescent="0.25">
      <c r="B993" s="10" t="s">
        <v>1969</v>
      </c>
      <c r="C993" s="9" t="s">
        <v>205</v>
      </c>
    </row>
    <row r="994" spans="2:3" x14ac:dyDescent="0.25">
      <c r="B994" s="10" t="s">
        <v>1970</v>
      </c>
      <c r="C994" s="9" t="s">
        <v>211</v>
      </c>
    </row>
    <row r="995" spans="2:3" x14ac:dyDescent="0.25">
      <c r="B995" s="10" t="s">
        <v>1971</v>
      </c>
      <c r="C995" s="9" t="s">
        <v>214</v>
      </c>
    </row>
    <row r="996" spans="2:3" x14ac:dyDescent="0.25">
      <c r="B996" s="10" t="s">
        <v>1972</v>
      </c>
      <c r="C996" s="9" t="s">
        <v>216</v>
      </c>
    </row>
    <row r="997" spans="2:3" x14ac:dyDescent="0.25">
      <c r="B997" s="10" t="s">
        <v>1973</v>
      </c>
      <c r="C997" s="9" t="s">
        <v>227</v>
      </c>
    </row>
    <row r="998" spans="2:3" x14ac:dyDescent="0.25">
      <c r="B998" s="10" t="s">
        <v>1974</v>
      </c>
      <c r="C998" s="9" t="s">
        <v>235</v>
      </c>
    </row>
    <row r="999" spans="2:3" x14ac:dyDescent="0.25">
      <c r="B999" s="10" t="s">
        <v>1975</v>
      </c>
      <c r="C999" s="9" t="s">
        <v>253</v>
      </c>
    </row>
    <row r="1000" spans="2:3" x14ac:dyDescent="0.25">
      <c r="B1000" s="10" t="s">
        <v>1976</v>
      </c>
      <c r="C1000" s="9" t="s">
        <v>263</v>
      </c>
    </row>
    <row r="1001" spans="2:3" x14ac:dyDescent="0.25">
      <c r="B1001" s="10" t="s">
        <v>1977</v>
      </c>
      <c r="C1001" s="9" t="s">
        <v>267</v>
      </c>
    </row>
    <row r="1002" spans="2:3" x14ac:dyDescent="0.25">
      <c r="B1002" s="10" t="s">
        <v>1978</v>
      </c>
      <c r="C1002" s="9" t="s">
        <v>277</v>
      </c>
    </row>
    <row r="1003" spans="2:3" x14ac:dyDescent="0.25">
      <c r="B1003" s="10" t="s">
        <v>1979</v>
      </c>
      <c r="C1003" s="9" t="s">
        <v>291</v>
      </c>
    </row>
    <row r="1004" spans="2:3" x14ac:dyDescent="0.25">
      <c r="B1004" s="10" t="s">
        <v>1980</v>
      </c>
      <c r="C1004" s="9" t="s">
        <v>293</v>
      </c>
    </row>
    <row r="1005" spans="2:3" x14ac:dyDescent="0.25">
      <c r="B1005" s="10" t="s">
        <v>1981</v>
      </c>
      <c r="C1005" s="9" t="s">
        <v>299</v>
      </c>
    </row>
    <row r="1006" spans="2:3" x14ac:dyDescent="0.25">
      <c r="B1006" s="10" t="s">
        <v>1982</v>
      </c>
      <c r="C1006" s="9" t="s">
        <v>302</v>
      </c>
    </row>
    <row r="1007" spans="2:3" x14ac:dyDescent="0.25">
      <c r="B1007" s="10" t="s">
        <v>1983</v>
      </c>
      <c r="C1007" s="9" t="s">
        <v>304</v>
      </c>
    </row>
    <row r="1008" spans="2:3" x14ac:dyDescent="0.25">
      <c r="B1008" s="10" t="s">
        <v>1984</v>
      </c>
      <c r="C1008" s="9" t="s">
        <v>307</v>
      </c>
    </row>
    <row r="1009" spans="2:3" x14ac:dyDescent="0.25">
      <c r="B1009" s="10" t="s">
        <v>1985</v>
      </c>
      <c r="C1009" s="9" t="s">
        <v>310</v>
      </c>
    </row>
    <row r="1010" spans="2:3" x14ac:dyDescent="0.25">
      <c r="B1010" s="10" t="s">
        <v>1986</v>
      </c>
      <c r="C1010" s="9" t="s">
        <v>1987</v>
      </c>
    </row>
    <row r="1011" spans="2:3" x14ac:dyDescent="0.25">
      <c r="B1011" s="10" t="s">
        <v>1988</v>
      </c>
      <c r="C1011" s="9" t="s">
        <v>1989</v>
      </c>
    </row>
    <row r="1012" spans="2:3" x14ac:dyDescent="0.25">
      <c r="B1012" s="10" t="s">
        <v>1990</v>
      </c>
      <c r="C1012" s="9" t="s">
        <v>321</v>
      </c>
    </row>
    <row r="1013" spans="2:3" x14ac:dyDescent="0.25">
      <c r="B1013" s="10" t="s">
        <v>1991</v>
      </c>
      <c r="C1013" s="9" t="s">
        <v>326</v>
      </c>
    </row>
    <row r="1014" spans="2:3" x14ac:dyDescent="0.25">
      <c r="B1014" s="10" t="s">
        <v>1992</v>
      </c>
      <c r="C1014" s="9" t="s">
        <v>1993</v>
      </c>
    </row>
    <row r="1015" spans="2:3" x14ac:dyDescent="0.25">
      <c r="B1015" s="10" t="s">
        <v>1994</v>
      </c>
      <c r="C1015" s="9" t="s">
        <v>330</v>
      </c>
    </row>
    <row r="1016" spans="2:3" x14ac:dyDescent="0.25">
      <c r="B1016" s="10" t="s">
        <v>1995</v>
      </c>
      <c r="C1016" s="9" t="s">
        <v>1996</v>
      </c>
    </row>
    <row r="1017" spans="2:3" x14ac:dyDescent="0.25">
      <c r="B1017" s="10" t="s">
        <v>1997</v>
      </c>
      <c r="C1017" s="9" t="s">
        <v>335</v>
      </c>
    </row>
    <row r="1018" spans="2:3" x14ac:dyDescent="0.25">
      <c r="B1018" s="10" t="s">
        <v>1998</v>
      </c>
      <c r="C1018" s="9" t="s">
        <v>1999</v>
      </c>
    </row>
    <row r="1019" spans="2:3" x14ac:dyDescent="0.25">
      <c r="B1019" s="10" t="s">
        <v>2000</v>
      </c>
      <c r="C1019" s="9" t="s">
        <v>342</v>
      </c>
    </row>
    <row r="1020" spans="2:3" x14ac:dyDescent="0.25">
      <c r="B1020" s="10" t="s">
        <v>2001</v>
      </c>
      <c r="C1020" s="9" t="s">
        <v>346</v>
      </c>
    </row>
    <row r="1021" spans="2:3" x14ac:dyDescent="0.25">
      <c r="B1021" s="10" t="s">
        <v>2002</v>
      </c>
      <c r="C1021" s="9" t="s">
        <v>352</v>
      </c>
    </row>
    <row r="1022" spans="2:3" x14ac:dyDescent="0.25">
      <c r="B1022" s="10" t="s">
        <v>2003</v>
      </c>
      <c r="C1022" s="9" t="s">
        <v>348</v>
      </c>
    </row>
    <row r="1023" spans="2:3" x14ac:dyDescent="0.25">
      <c r="B1023" s="10" t="s">
        <v>2004</v>
      </c>
      <c r="C1023" s="9" t="s">
        <v>354</v>
      </c>
    </row>
    <row r="1024" spans="2:3" x14ac:dyDescent="0.25">
      <c r="B1024" s="10" t="s">
        <v>2005</v>
      </c>
      <c r="C1024" s="9" t="s">
        <v>356</v>
      </c>
    </row>
    <row r="1025" spans="2:3" x14ac:dyDescent="0.25">
      <c r="B1025" s="10" t="s">
        <v>2006</v>
      </c>
      <c r="C1025" s="9" t="s">
        <v>360</v>
      </c>
    </row>
    <row r="1026" spans="2:3" x14ac:dyDescent="0.25">
      <c r="B1026" s="10" t="s">
        <v>2007</v>
      </c>
      <c r="C1026" s="9" t="s">
        <v>362</v>
      </c>
    </row>
    <row r="1027" spans="2:3" x14ac:dyDescent="0.25">
      <c r="B1027" s="10" t="s">
        <v>2008</v>
      </c>
      <c r="C1027" s="9" t="s">
        <v>2009</v>
      </c>
    </row>
    <row r="1028" spans="2:3" x14ac:dyDescent="0.25">
      <c r="B1028" s="10" t="s">
        <v>2010</v>
      </c>
      <c r="C1028" s="9" t="s">
        <v>2011</v>
      </c>
    </row>
    <row r="1029" spans="2:3" x14ac:dyDescent="0.25">
      <c r="B1029" s="10" t="s">
        <v>2012</v>
      </c>
      <c r="C1029" s="9" t="s">
        <v>371</v>
      </c>
    </row>
    <row r="1030" spans="2:3" x14ac:dyDescent="0.25">
      <c r="B1030" s="10" t="s">
        <v>2013</v>
      </c>
      <c r="C1030" s="9" t="s">
        <v>373</v>
      </c>
    </row>
    <row r="1031" spans="2:3" x14ac:dyDescent="0.25">
      <c r="B1031" s="10" t="s">
        <v>2014</v>
      </c>
      <c r="C1031" s="9" t="s">
        <v>383</v>
      </c>
    </row>
    <row r="1032" spans="2:3" x14ac:dyDescent="0.25">
      <c r="B1032" s="10" t="s">
        <v>2015</v>
      </c>
      <c r="C1032" s="9" t="s">
        <v>393</v>
      </c>
    </row>
    <row r="1033" spans="2:3" x14ac:dyDescent="0.25">
      <c r="B1033" s="10" t="s">
        <v>2016</v>
      </c>
      <c r="C1033" s="9" t="s">
        <v>2017</v>
      </c>
    </row>
    <row r="1034" spans="2:3" x14ac:dyDescent="0.25">
      <c r="B1034" s="10" t="s">
        <v>2018</v>
      </c>
      <c r="C1034" s="9" t="s">
        <v>403</v>
      </c>
    </row>
    <row r="1035" spans="2:3" x14ac:dyDescent="0.25">
      <c r="B1035" s="10" t="s">
        <v>2019</v>
      </c>
      <c r="C1035" s="9" t="s">
        <v>411</v>
      </c>
    </row>
    <row r="1036" spans="2:3" x14ac:dyDescent="0.25">
      <c r="B1036" s="10" t="s">
        <v>2020</v>
      </c>
      <c r="C1036" s="9" t="s">
        <v>413</v>
      </c>
    </row>
    <row r="1037" spans="2:3" x14ac:dyDescent="0.25">
      <c r="B1037" s="10" t="s">
        <v>2021</v>
      </c>
      <c r="C1037" s="9" t="s">
        <v>416</v>
      </c>
    </row>
    <row r="1038" spans="2:3" x14ac:dyDescent="0.25">
      <c r="B1038" s="10" t="s">
        <v>2022</v>
      </c>
      <c r="C1038" s="9" t="s">
        <v>419</v>
      </c>
    </row>
    <row r="1039" spans="2:3" x14ac:dyDescent="0.25">
      <c r="B1039" s="10" t="s">
        <v>2023</v>
      </c>
      <c r="C1039" s="9" t="s">
        <v>421</v>
      </c>
    </row>
    <row r="1040" spans="2:3" x14ac:dyDescent="0.25">
      <c r="B1040" s="10" t="s">
        <v>2024</v>
      </c>
      <c r="C1040" s="9" t="s">
        <v>427</v>
      </c>
    </row>
    <row r="1041" spans="2:3" x14ac:dyDescent="0.25">
      <c r="B1041" s="10" t="s">
        <v>2025</v>
      </c>
      <c r="C1041" s="9" t="s">
        <v>433</v>
      </c>
    </row>
    <row r="1042" spans="2:3" x14ac:dyDescent="0.25">
      <c r="B1042" s="10" t="s">
        <v>2026</v>
      </c>
      <c r="C1042" s="9" t="s">
        <v>437</v>
      </c>
    </row>
    <row r="1043" spans="2:3" x14ac:dyDescent="0.25">
      <c r="B1043" s="10" t="s">
        <v>2027</v>
      </c>
      <c r="C1043" s="9" t="s">
        <v>447</v>
      </c>
    </row>
    <row r="1044" spans="2:3" x14ac:dyDescent="0.25">
      <c r="B1044" s="10" t="s">
        <v>2028</v>
      </c>
      <c r="C1044" s="9" t="s">
        <v>439</v>
      </c>
    </row>
    <row r="1045" spans="2:3" x14ac:dyDescent="0.25">
      <c r="B1045" s="10" t="s">
        <v>2029</v>
      </c>
      <c r="C1045" s="9" t="s">
        <v>449</v>
      </c>
    </row>
    <row r="1046" spans="2:3" x14ac:dyDescent="0.25">
      <c r="B1046" s="10" t="s">
        <v>2030</v>
      </c>
      <c r="C1046" s="9" t="s">
        <v>441</v>
      </c>
    </row>
    <row r="1047" spans="2:3" x14ac:dyDescent="0.25">
      <c r="B1047" s="10" t="s">
        <v>2031</v>
      </c>
      <c r="C1047" s="9" t="s">
        <v>451</v>
      </c>
    </row>
    <row r="1048" spans="2:3" x14ac:dyDescent="0.25">
      <c r="B1048" s="10" t="s">
        <v>2032</v>
      </c>
      <c r="C1048" s="9" t="s">
        <v>443</v>
      </c>
    </row>
    <row r="1049" spans="2:3" x14ac:dyDescent="0.25">
      <c r="B1049" s="10" t="s">
        <v>2033</v>
      </c>
      <c r="C1049" s="9" t="s">
        <v>453</v>
      </c>
    </row>
    <row r="1050" spans="2:3" x14ac:dyDescent="0.25">
      <c r="B1050" s="10" t="s">
        <v>2034</v>
      </c>
      <c r="C1050" s="9" t="s">
        <v>2035</v>
      </c>
    </row>
    <row r="1051" spans="2:3" x14ac:dyDescent="0.25">
      <c r="B1051" s="10" t="s">
        <v>2036</v>
      </c>
      <c r="C1051" s="9" t="s">
        <v>471</v>
      </c>
    </row>
    <row r="1052" spans="2:3" x14ac:dyDescent="0.25">
      <c r="B1052" s="10" t="s">
        <v>2037</v>
      </c>
      <c r="C1052" s="9" t="s">
        <v>473</v>
      </c>
    </row>
    <row r="1053" spans="2:3" x14ac:dyDescent="0.25">
      <c r="B1053" s="10" t="s">
        <v>2038</v>
      </c>
      <c r="C1053" s="9" t="s">
        <v>483</v>
      </c>
    </row>
    <row r="1054" spans="2:3" x14ac:dyDescent="0.25">
      <c r="B1054" s="10" t="s">
        <v>2039</v>
      </c>
      <c r="C1054" s="9" t="s">
        <v>489</v>
      </c>
    </row>
    <row r="1055" spans="2:3" x14ac:dyDescent="0.25">
      <c r="B1055" s="10" t="s">
        <v>2040</v>
      </c>
      <c r="C1055" s="9" t="s">
        <v>497</v>
      </c>
    </row>
    <row r="1056" spans="2:3" x14ac:dyDescent="0.25">
      <c r="B1056" s="10" t="s">
        <v>2041</v>
      </c>
      <c r="C1056" s="9" t="s">
        <v>503</v>
      </c>
    </row>
    <row r="1057" spans="2:3" x14ac:dyDescent="0.25">
      <c r="B1057" s="10" t="s">
        <v>2042</v>
      </c>
      <c r="C1057" s="9" t="s">
        <v>513</v>
      </c>
    </row>
    <row r="1058" spans="2:3" x14ac:dyDescent="0.25">
      <c r="B1058" s="10" t="s">
        <v>2043</v>
      </c>
      <c r="C1058" s="9" t="s">
        <v>527</v>
      </c>
    </row>
    <row r="1059" spans="2:3" x14ac:dyDescent="0.25">
      <c r="B1059" s="10" t="s">
        <v>2044</v>
      </c>
      <c r="C1059" s="9" t="s">
        <v>532</v>
      </c>
    </row>
    <row r="1060" spans="2:3" x14ac:dyDescent="0.25">
      <c r="B1060" s="10" t="s">
        <v>2045</v>
      </c>
      <c r="C1060" s="9" t="s">
        <v>534</v>
      </c>
    </row>
    <row r="1061" spans="2:3" x14ac:dyDescent="0.25">
      <c r="B1061" s="10" t="s">
        <v>2046</v>
      </c>
      <c r="C1061" s="9" t="s">
        <v>552</v>
      </c>
    </row>
    <row r="1062" spans="2:3" x14ac:dyDescent="0.25">
      <c r="B1062" s="10" t="s">
        <v>2047</v>
      </c>
      <c r="C1062" s="9" t="s">
        <v>564</v>
      </c>
    </row>
    <row r="1063" spans="2:3" x14ac:dyDescent="0.25">
      <c r="B1063" s="10" t="s">
        <v>2048</v>
      </c>
      <c r="C1063" s="9" t="s">
        <v>580</v>
      </c>
    </row>
    <row r="1064" spans="2:3" x14ac:dyDescent="0.25">
      <c r="B1064" s="10" t="s">
        <v>2049</v>
      </c>
      <c r="C1064" s="9" t="s">
        <v>600</v>
      </c>
    </row>
    <row r="1065" spans="2:3" x14ac:dyDescent="0.25">
      <c r="B1065" s="10" t="s">
        <v>2050</v>
      </c>
      <c r="C1065" s="9" t="s">
        <v>603</v>
      </c>
    </row>
    <row r="1066" spans="2:3" x14ac:dyDescent="0.25">
      <c r="B1066" s="10" t="s">
        <v>2051</v>
      </c>
      <c r="C1066" s="9" t="s">
        <v>606</v>
      </c>
    </row>
    <row r="1067" spans="2:3" x14ac:dyDescent="0.25">
      <c r="B1067" s="10" t="s">
        <v>2052</v>
      </c>
      <c r="C1067" s="9" t="s">
        <v>2053</v>
      </c>
    </row>
    <row r="1068" spans="2:3" x14ac:dyDescent="0.25">
      <c r="B1068" s="10" t="s">
        <v>2054</v>
      </c>
      <c r="C1068" s="9" t="s">
        <v>2055</v>
      </c>
    </row>
    <row r="1069" spans="2:3" x14ac:dyDescent="0.25">
      <c r="B1069" s="10" t="s">
        <v>2056</v>
      </c>
      <c r="C1069" s="9" t="s">
        <v>624</v>
      </c>
    </row>
    <row r="1070" spans="2:3" x14ac:dyDescent="0.25">
      <c r="B1070" s="10" t="s">
        <v>2057</v>
      </c>
      <c r="C1070" s="9" t="s">
        <v>632</v>
      </c>
    </row>
    <row r="1071" spans="2:3" x14ac:dyDescent="0.25">
      <c r="B1071" s="10" t="s">
        <v>2058</v>
      </c>
      <c r="C1071" s="9" t="s">
        <v>635</v>
      </c>
    </row>
    <row r="1072" spans="2:3" x14ac:dyDescent="0.25">
      <c r="B1072" s="10" t="s">
        <v>2059</v>
      </c>
      <c r="C1072" s="9" t="s">
        <v>649</v>
      </c>
    </row>
    <row r="1073" spans="2:3" x14ac:dyDescent="0.25">
      <c r="B1073" s="10" t="s">
        <v>2060</v>
      </c>
      <c r="C1073" s="9" t="s">
        <v>659</v>
      </c>
    </row>
    <row r="1074" spans="2:3" x14ac:dyDescent="0.25">
      <c r="B1074" s="10" t="s">
        <v>2061</v>
      </c>
      <c r="C1074" s="9" t="s">
        <v>675</v>
      </c>
    </row>
    <row r="1075" spans="2:3" x14ac:dyDescent="0.25">
      <c r="B1075" s="10" t="s">
        <v>2062</v>
      </c>
      <c r="C1075" s="9" t="s">
        <v>2063</v>
      </c>
    </row>
    <row r="1076" spans="2:3" x14ac:dyDescent="0.25">
      <c r="B1076" s="10" t="s">
        <v>2064</v>
      </c>
      <c r="C1076" s="9" t="s">
        <v>2065</v>
      </c>
    </row>
    <row r="1077" spans="2:3" x14ac:dyDescent="0.25">
      <c r="B1077" s="10" t="s">
        <v>2066</v>
      </c>
      <c r="C1077" s="9" t="s">
        <v>2067</v>
      </c>
    </row>
    <row r="1078" spans="2:3" x14ac:dyDescent="0.25">
      <c r="B1078" s="10" t="s">
        <v>2068</v>
      </c>
      <c r="C1078" s="9" t="s">
        <v>2069</v>
      </c>
    </row>
    <row r="1079" spans="2:3" x14ac:dyDescent="0.25">
      <c r="B1079" s="10" t="s">
        <v>2070</v>
      </c>
      <c r="C1079" s="9" t="s">
        <v>2071</v>
      </c>
    </row>
    <row r="1080" spans="2:3" x14ac:dyDescent="0.25">
      <c r="B1080" s="10" t="s">
        <v>2072</v>
      </c>
      <c r="C1080" s="9" t="s">
        <v>2073</v>
      </c>
    </row>
    <row r="1081" spans="2:3" x14ac:dyDescent="0.25">
      <c r="B1081" s="10" t="s">
        <v>2074</v>
      </c>
      <c r="C1081" s="9" t="s">
        <v>2075</v>
      </c>
    </row>
    <row r="1082" spans="2:3" x14ac:dyDescent="0.25">
      <c r="B1082" s="10" t="s">
        <v>2076</v>
      </c>
      <c r="C1082" s="9" t="s">
        <v>736</v>
      </c>
    </row>
    <row r="1083" spans="2:3" x14ac:dyDescent="0.25">
      <c r="B1083" s="10" t="s">
        <v>2077</v>
      </c>
      <c r="C1083" s="9" t="s">
        <v>738</v>
      </c>
    </row>
    <row r="1084" spans="2:3" x14ac:dyDescent="0.25">
      <c r="B1084" s="10" t="s">
        <v>2078</v>
      </c>
      <c r="C1084" s="9" t="s">
        <v>744</v>
      </c>
    </row>
    <row r="1085" spans="2:3" x14ac:dyDescent="0.25">
      <c r="B1085" s="10" t="s">
        <v>2079</v>
      </c>
      <c r="C1085" s="9" t="s">
        <v>754</v>
      </c>
    </row>
    <row r="1086" spans="2:3" x14ac:dyDescent="0.25">
      <c r="B1086" s="10" t="s">
        <v>2080</v>
      </c>
      <c r="C1086" s="9" t="s">
        <v>774</v>
      </c>
    </row>
    <row r="1087" spans="2:3" x14ac:dyDescent="0.25">
      <c r="B1087" s="10" t="s">
        <v>2081</v>
      </c>
      <c r="C1087" s="9" t="s">
        <v>782</v>
      </c>
    </row>
    <row r="1088" spans="2:3" x14ac:dyDescent="0.25">
      <c r="B1088" s="10" t="s">
        <v>2082</v>
      </c>
      <c r="C1088" s="9" t="s">
        <v>784</v>
      </c>
    </row>
    <row r="1089" spans="2:3" x14ac:dyDescent="0.25">
      <c r="B1089" s="10" t="s">
        <v>2083</v>
      </c>
      <c r="C1089" s="9" t="s">
        <v>800</v>
      </c>
    </row>
    <row r="1090" spans="2:3" x14ac:dyDescent="0.25">
      <c r="B1090" s="10" t="s">
        <v>2084</v>
      </c>
      <c r="C1090" s="9" t="s">
        <v>812</v>
      </c>
    </row>
    <row r="1091" spans="2:3" x14ac:dyDescent="0.25">
      <c r="B1091" s="10" t="s">
        <v>2085</v>
      </c>
      <c r="C1091" s="9" t="s">
        <v>815</v>
      </c>
    </row>
    <row r="1092" spans="2:3" x14ac:dyDescent="0.25">
      <c r="B1092" s="10" t="s">
        <v>2086</v>
      </c>
      <c r="C1092" s="9" t="s">
        <v>820</v>
      </c>
    </row>
    <row r="1093" spans="2:3" x14ac:dyDescent="0.25">
      <c r="B1093" s="10" t="s">
        <v>2087</v>
      </c>
      <c r="C1093" s="9" t="s">
        <v>838</v>
      </c>
    </row>
    <row r="1094" spans="2:3" x14ac:dyDescent="0.25">
      <c r="B1094" s="10" t="s">
        <v>2088</v>
      </c>
      <c r="C1094" s="9" t="s">
        <v>844</v>
      </c>
    </row>
    <row r="1095" spans="2:3" x14ac:dyDescent="0.25">
      <c r="B1095" s="10" t="s">
        <v>2089</v>
      </c>
      <c r="C1095" s="9" t="s">
        <v>2090</v>
      </c>
    </row>
    <row r="1096" spans="2:3" x14ac:dyDescent="0.25">
      <c r="B1096" s="10" t="s">
        <v>2091</v>
      </c>
      <c r="C1096" s="9" t="s">
        <v>849</v>
      </c>
    </row>
    <row r="1097" spans="2:3" x14ac:dyDescent="0.25">
      <c r="B1097" s="10" t="s">
        <v>2092</v>
      </c>
      <c r="C1097" s="9" t="s">
        <v>852</v>
      </c>
    </row>
    <row r="1098" spans="2:3" x14ac:dyDescent="0.25">
      <c r="B1098" s="10" t="s">
        <v>2093</v>
      </c>
      <c r="C1098" s="9" t="s">
        <v>2094</v>
      </c>
    </row>
    <row r="1099" spans="2:3" x14ac:dyDescent="0.25">
      <c r="B1099" s="10" t="s">
        <v>2095</v>
      </c>
      <c r="C1099" s="9" t="s">
        <v>2096</v>
      </c>
    </row>
    <row r="1100" spans="2:3" x14ac:dyDescent="0.25">
      <c r="B1100" s="10" t="s">
        <v>2097</v>
      </c>
      <c r="C1100" s="9" t="s">
        <v>2098</v>
      </c>
    </row>
    <row r="1101" spans="2:3" x14ac:dyDescent="0.25">
      <c r="B1101" s="10" t="s">
        <v>2099</v>
      </c>
      <c r="C1101" s="9" t="s">
        <v>862</v>
      </c>
    </row>
    <row r="1102" spans="2:3" x14ac:dyDescent="0.25">
      <c r="B1102" s="10" t="s">
        <v>2100</v>
      </c>
      <c r="C1102" s="9" t="s">
        <v>868</v>
      </c>
    </row>
    <row r="1103" spans="2:3" x14ac:dyDescent="0.25">
      <c r="B1103" s="10" t="s">
        <v>2101</v>
      </c>
      <c r="C1103" s="9" t="s">
        <v>2102</v>
      </c>
    </row>
    <row r="1104" spans="2:3" x14ac:dyDescent="0.25">
      <c r="B1104" s="10" t="s">
        <v>2103</v>
      </c>
      <c r="C1104" s="9" t="s">
        <v>2104</v>
      </c>
    </row>
    <row r="1105" spans="2:3" x14ac:dyDescent="0.25">
      <c r="B1105" s="10" t="s">
        <v>2105</v>
      </c>
      <c r="C1105" s="9" t="s">
        <v>906</v>
      </c>
    </row>
    <row r="1106" spans="2:3" x14ac:dyDescent="0.25">
      <c r="B1106" s="10" t="s">
        <v>2106</v>
      </c>
      <c r="C1106" s="9" t="s">
        <v>2107</v>
      </c>
    </row>
    <row r="1107" spans="2:3" x14ac:dyDescent="0.25">
      <c r="B1107" s="10" t="s">
        <v>2108</v>
      </c>
      <c r="C1107" s="9" t="s">
        <v>912</v>
      </c>
    </row>
    <row r="1108" spans="2:3" x14ac:dyDescent="0.25">
      <c r="B1108" s="10" t="s">
        <v>2109</v>
      </c>
      <c r="C1108" s="9" t="s">
        <v>914</v>
      </c>
    </row>
    <row r="1109" spans="2:3" x14ac:dyDescent="0.25">
      <c r="B1109" s="10" t="s">
        <v>2110</v>
      </c>
      <c r="C1109" s="9" t="s">
        <v>917</v>
      </c>
    </row>
    <row r="1110" spans="2:3" x14ac:dyDescent="0.25">
      <c r="B1110" s="10" t="s">
        <v>2111</v>
      </c>
      <c r="C1110" s="9" t="s">
        <v>920</v>
      </c>
    </row>
    <row r="1111" spans="2:3" x14ac:dyDescent="0.25">
      <c r="B1111" s="10" t="s">
        <v>2112</v>
      </c>
      <c r="C1111" s="9" t="s">
        <v>923</v>
      </c>
    </row>
    <row r="1112" spans="2:3" x14ac:dyDescent="0.25">
      <c r="B1112" s="10" t="s">
        <v>2113</v>
      </c>
      <c r="C1112" s="9" t="s">
        <v>2114</v>
      </c>
    </row>
    <row r="1113" spans="2:3" x14ac:dyDescent="0.25">
      <c r="B1113" s="10" t="s">
        <v>2115</v>
      </c>
      <c r="C1113" s="9" t="s">
        <v>2116</v>
      </c>
    </row>
    <row r="1114" spans="2:3" x14ac:dyDescent="0.25">
      <c r="B1114" s="10" t="s">
        <v>2117</v>
      </c>
      <c r="C1114" s="9" t="s">
        <v>933</v>
      </c>
    </row>
    <row r="1115" spans="2:3" x14ac:dyDescent="0.25">
      <c r="B1115" s="10" t="s">
        <v>2118</v>
      </c>
      <c r="C1115" s="9" t="s">
        <v>936</v>
      </c>
    </row>
    <row r="1116" spans="2:3" x14ac:dyDescent="0.25">
      <c r="B1116" s="10" t="s">
        <v>2119</v>
      </c>
      <c r="C1116" s="9" t="s">
        <v>940</v>
      </c>
    </row>
    <row r="1117" spans="2:3" x14ac:dyDescent="0.25">
      <c r="B1117" s="10" t="s">
        <v>2120</v>
      </c>
      <c r="C1117" s="9" t="s">
        <v>944</v>
      </c>
    </row>
    <row r="1118" spans="2:3" x14ac:dyDescent="0.25">
      <c r="B1118" s="10" t="s">
        <v>2121</v>
      </c>
      <c r="C1118" s="9" t="s">
        <v>944</v>
      </c>
    </row>
    <row r="1119" spans="2:3" x14ac:dyDescent="0.25">
      <c r="B1119" s="10" t="s">
        <v>2122</v>
      </c>
      <c r="C1119" s="9" t="s">
        <v>2123</v>
      </c>
    </row>
    <row r="1120" spans="2:3" x14ac:dyDescent="0.25">
      <c r="B1120" s="10" t="s">
        <v>2124</v>
      </c>
      <c r="C1120" s="9" t="s">
        <v>2125</v>
      </c>
    </row>
    <row r="1121" spans="2:3" x14ac:dyDescent="0.25">
      <c r="B1121" s="10" t="s">
        <v>2126</v>
      </c>
      <c r="C1121" s="9" t="s">
        <v>962</v>
      </c>
    </row>
    <row r="1122" spans="2:3" x14ac:dyDescent="0.25">
      <c r="B1122" s="10" t="s">
        <v>2127</v>
      </c>
      <c r="C1122" s="9" t="s">
        <v>964</v>
      </c>
    </row>
    <row r="1123" spans="2:3" x14ac:dyDescent="0.25">
      <c r="B1123" s="10" t="s">
        <v>2128</v>
      </c>
      <c r="C1123" s="9" t="s">
        <v>972</v>
      </c>
    </row>
    <row r="1124" spans="2:3" x14ac:dyDescent="0.25">
      <c r="B1124" s="10" t="s">
        <v>2129</v>
      </c>
      <c r="C1124" s="9" t="s">
        <v>982</v>
      </c>
    </row>
    <row r="1125" spans="2:3" x14ac:dyDescent="0.25">
      <c r="B1125" s="10" t="s">
        <v>2130</v>
      </c>
      <c r="C1125" s="9" t="s">
        <v>992</v>
      </c>
    </row>
    <row r="1126" spans="2:3" x14ac:dyDescent="0.25">
      <c r="B1126" s="10" t="s">
        <v>2131</v>
      </c>
      <c r="C1126" s="9" t="s">
        <v>994</v>
      </c>
    </row>
    <row r="1127" spans="2:3" x14ac:dyDescent="0.25">
      <c r="B1127" s="10" t="s">
        <v>2132</v>
      </c>
      <c r="C1127" s="9" t="s">
        <v>997</v>
      </c>
    </row>
    <row r="1128" spans="2:3" x14ac:dyDescent="0.25">
      <c r="B1128" s="10" t="s">
        <v>2133</v>
      </c>
      <c r="C1128" s="9" t="s">
        <v>1000</v>
      </c>
    </row>
    <row r="1129" spans="2:3" x14ac:dyDescent="0.25">
      <c r="B1129" s="10" t="s">
        <v>2134</v>
      </c>
      <c r="C1129" s="9" t="s">
        <v>1003</v>
      </c>
    </row>
    <row r="1130" spans="2:3" x14ac:dyDescent="0.25">
      <c r="B1130" s="10" t="s">
        <v>2135</v>
      </c>
      <c r="C1130" s="9" t="s">
        <v>1017</v>
      </c>
    </row>
    <row r="1131" spans="2:3" x14ac:dyDescent="0.25">
      <c r="B1131" s="10" t="s">
        <v>2136</v>
      </c>
      <c r="C1131" s="9" t="s">
        <v>1020</v>
      </c>
    </row>
    <row r="1132" spans="2:3" x14ac:dyDescent="0.25">
      <c r="B1132" s="10" t="s">
        <v>2137</v>
      </c>
      <c r="C1132" s="9" t="s">
        <v>2138</v>
      </c>
    </row>
    <row r="1133" spans="2:3" x14ac:dyDescent="0.25">
      <c r="B1133" s="10" t="s">
        <v>2139</v>
      </c>
      <c r="C1133" s="9" t="s">
        <v>1025</v>
      </c>
    </row>
    <row r="1134" spans="2:3" x14ac:dyDescent="0.25">
      <c r="B1134" s="10" t="s">
        <v>2140</v>
      </c>
      <c r="C1134" s="9" t="s">
        <v>1027</v>
      </c>
    </row>
    <row r="1135" spans="2:3" x14ac:dyDescent="0.25">
      <c r="B1135" s="10" t="s">
        <v>2141</v>
      </c>
      <c r="C1135" s="9" t="s">
        <v>1035</v>
      </c>
    </row>
    <row r="1136" spans="2:3" x14ac:dyDescent="0.25">
      <c r="B1136" s="10" t="s">
        <v>2142</v>
      </c>
      <c r="C1136" s="9" t="s">
        <v>1053</v>
      </c>
    </row>
    <row r="1137" spans="2:3" x14ac:dyDescent="0.25">
      <c r="B1137" s="10" t="s">
        <v>2143</v>
      </c>
      <c r="C1137" s="9" t="s">
        <v>1065</v>
      </c>
    </row>
    <row r="1138" spans="2:3" x14ac:dyDescent="0.25">
      <c r="B1138" s="10" t="s">
        <v>2144</v>
      </c>
      <c r="C1138" s="9" t="s">
        <v>1083</v>
      </c>
    </row>
    <row r="1139" spans="2:3" x14ac:dyDescent="0.25">
      <c r="B1139" s="10" t="s">
        <v>2145</v>
      </c>
      <c r="C1139" s="9" t="s">
        <v>1085</v>
      </c>
    </row>
    <row r="1140" spans="2:3" x14ac:dyDescent="0.25">
      <c r="B1140" s="10" t="s">
        <v>2146</v>
      </c>
      <c r="C1140" s="9" t="s">
        <v>1093</v>
      </c>
    </row>
    <row r="1141" spans="2:3" x14ac:dyDescent="0.25">
      <c r="B1141" s="10" t="s">
        <v>2147</v>
      </c>
      <c r="C1141" s="9" t="s">
        <v>1103</v>
      </c>
    </row>
    <row r="1142" spans="2:3" x14ac:dyDescent="0.25">
      <c r="B1142" s="10" t="s">
        <v>2148</v>
      </c>
      <c r="C1142" s="9" t="s">
        <v>1117</v>
      </c>
    </row>
    <row r="1143" spans="2:3" x14ac:dyDescent="0.25">
      <c r="B1143" s="10" t="s">
        <v>2149</v>
      </c>
      <c r="C1143" s="9" t="s">
        <v>1123</v>
      </c>
    </row>
    <row r="1144" spans="2:3" x14ac:dyDescent="0.25">
      <c r="B1144" s="10" t="s">
        <v>2150</v>
      </c>
      <c r="C1144" s="9" t="s">
        <v>1133</v>
      </c>
    </row>
    <row r="1145" spans="2:3" x14ac:dyDescent="0.25">
      <c r="B1145" s="10" t="s">
        <v>2151</v>
      </c>
      <c r="C1145" s="9" t="s">
        <v>1139</v>
      </c>
    </row>
    <row r="1146" spans="2:3" x14ac:dyDescent="0.25">
      <c r="B1146" s="10" t="s">
        <v>2152</v>
      </c>
      <c r="C1146" s="9" t="s">
        <v>1147</v>
      </c>
    </row>
    <row r="1147" spans="2:3" x14ac:dyDescent="0.25">
      <c r="B1147" s="10" t="s">
        <v>2153</v>
      </c>
      <c r="C1147" s="9" t="s">
        <v>1150</v>
      </c>
    </row>
    <row r="1148" spans="2:3" x14ac:dyDescent="0.25">
      <c r="B1148" s="10" t="s">
        <v>2154</v>
      </c>
      <c r="C1148" s="9" t="s">
        <v>1152</v>
      </c>
    </row>
    <row r="1149" spans="2:3" x14ac:dyDescent="0.25">
      <c r="B1149" s="10" t="s">
        <v>2155</v>
      </c>
      <c r="C1149" s="9" t="s">
        <v>1172</v>
      </c>
    </row>
    <row r="1150" spans="2:3" x14ac:dyDescent="0.25">
      <c r="B1150" s="10" t="s">
        <v>2156</v>
      </c>
      <c r="C1150" s="9" t="s">
        <v>1184</v>
      </c>
    </row>
    <row r="1151" spans="2:3" x14ac:dyDescent="0.25">
      <c r="B1151" s="10" t="s">
        <v>2157</v>
      </c>
      <c r="C1151" s="9" t="s">
        <v>1192</v>
      </c>
    </row>
    <row r="1152" spans="2:3" x14ac:dyDescent="0.25">
      <c r="B1152" s="10" t="s">
        <v>2158</v>
      </c>
      <c r="C1152" s="9" t="s">
        <v>1200</v>
      </c>
    </row>
    <row r="1153" spans="2:3" x14ac:dyDescent="0.25">
      <c r="B1153" s="10" t="s">
        <v>2159</v>
      </c>
      <c r="C1153" s="9" t="s">
        <v>1204</v>
      </c>
    </row>
    <row r="1154" spans="2:3" x14ac:dyDescent="0.25">
      <c r="B1154" s="10" t="s">
        <v>2160</v>
      </c>
      <c r="C1154" s="9" t="s">
        <v>1206</v>
      </c>
    </row>
    <row r="1155" spans="2:3" x14ac:dyDescent="0.25">
      <c r="B1155" s="10" t="s">
        <v>2161</v>
      </c>
      <c r="C1155" s="9" t="s">
        <v>1214</v>
      </c>
    </row>
    <row r="1156" spans="2:3" x14ac:dyDescent="0.25">
      <c r="B1156" s="10" t="s">
        <v>2162</v>
      </c>
      <c r="C1156" s="9" t="s">
        <v>1220</v>
      </c>
    </row>
    <row r="1157" spans="2:3" x14ac:dyDescent="0.25">
      <c r="B1157" s="10" t="s">
        <v>2163</v>
      </c>
      <c r="C1157" s="9" t="s">
        <v>1223</v>
      </c>
    </row>
    <row r="1158" spans="2:3" x14ac:dyDescent="0.25">
      <c r="B1158" s="10" t="s">
        <v>2164</v>
      </c>
      <c r="C1158" s="9" t="s">
        <v>1225</v>
      </c>
    </row>
    <row r="1159" spans="2:3" x14ac:dyDescent="0.25">
      <c r="B1159" s="10" t="s">
        <v>2165</v>
      </c>
      <c r="C1159" s="9" t="s">
        <v>1231</v>
      </c>
    </row>
    <row r="1160" spans="2:3" x14ac:dyDescent="0.25">
      <c r="B1160" s="10" t="s">
        <v>2166</v>
      </c>
      <c r="C1160" s="9" t="s">
        <v>1234</v>
      </c>
    </row>
    <row r="1161" spans="2:3" x14ac:dyDescent="0.25">
      <c r="B1161" s="10" t="s">
        <v>2167</v>
      </c>
      <c r="C1161" s="9" t="s">
        <v>1236</v>
      </c>
    </row>
    <row r="1162" spans="2:3" x14ac:dyDescent="0.25">
      <c r="B1162" s="10" t="s">
        <v>2168</v>
      </c>
      <c r="C1162" s="9" t="s">
        <v>1239</v>
      </c>
    </row>
    <row r="1163" spans="2:3" x14ac:dyDescent="0.25">
      <c r="B1163" s="10" t="s">
        <v>2169</v>
      </c>
      <c r="C1163" s="9" t="s">
        <v>1242</v>
      </c>
    </row>
    <row r="1164" spans="2:3" x14ac:dyDescent="0.25">
      <c r="B1164" s="10" t="s">
        <v>2170</v>
      </c>
      <c r="C1164" s="9" t="s">
        <v>1258</v>
      </c>
    </row>
    <row r="1165" spans="2:3" x14ac:dyDescent="0.25">
      <c r="B1165" s="10" t="s">
        <v>2171</v>
      </c>
      <c r="C1165" s="9" t="s">
        <v>2172</v>
      </c>
    </row>
    <row r="1166" spans="2:3" x14ac:dyDescent="0.25">
      <c r="B1166" s="10" t="s">
        <v>2173</v>
      </c>
      <c r="C1166" s="9" t="s">
        <v>1261</v>
      </c>
    </row>
    <row r="1167" spans="2:3" x14ac:dyDescent="0.25">
      <c r="B1167" s="10" t="s">
        <v>2174</v>
      </c>
      <c r="C1167" s="9" t="s">
        <v>976</v>
      </c>
    </row>
    <row r="1168" spans="2:3" x14ac:dyDescent="0.25">
      <c r="B1168" s="10" t="s">
        <v>2175</v>
      </c>
      <c r="C1168" s="9" t="s">
        <v>978</v>
      </c>
    </row>
    <row r="1169" spans="2:3" x14ac:dyDescent="0.25">
      <c r="B1169" s="10" t="s">
        <v>2176</v>
      </c>
      <c r="C1169" s="9" t="s">
        <v>1268</v>
      </c>
    </row>
    <row r="1170" spans="2:3" x14ac:dyDescent="0.25">
      <c r="B1170" s="10" t="s">
        <v>2177</v>
      </c>
      <c r="C1170" s="9" t="s">
        <v>2178</v>
      </c>
    </row>
    <row r="1171" spans="2:3" x14ac:dyDescent="0.25">
      <c r="B1171" s="10" t="s">
        <v>2179</v>
      </c>
      <c r="C1171" s="9" t="s">
        <v>1286</v>
      </c>
    </row>
    <row r="1172" spans="2:3" x14ac:dyDescent="0.25">
      <c r="B1172" s="10" t="s">
        <v>2180</v>
      </c>
      <c r="C1172" s="9" t="s">
        <v>1288</v>
      </c>
    </row>
    <row r="1173" spans="2:3" x14ac:dyDescent="0.25">
      <c r="B1173" s="10" t="s">
        <v>2181</v>
      </c>
      <c r="C1173" s="9" t="s">
        <v>2182</v>
      </c>
    </row>
    <row r="1174" spans="2:3" x14ac:dyDescent="0.25">
      <c r="B1174" s="10" t="s">
        <v>2183</v>
      </c>
      <c r="C1174" s="9" t="s">
        <v>2184</v>
      </c>
    </row>
    <row r="1175" spans="2:3" x14ac:dyDescent="0.25">
      <c r="B1175" s="10" t="s">
        <v>2185</v>
      </c>
      <c r="C1175" s="9" t="s">
        <v>2184</v>
      </c>
    </row>
    <row r="1176" spans="2:3" x14ac:dyDescent="0.25">
      <c r="B1176" s="10" t="s">
        <v>2186</v>
      </c>
      <c r="C1176" s="9" t="s">
        <v>2184</v>
      </c>
    </row>
    <row r="1177" spans="2:3" x14ac:dyDescent="0.25">
      <c r="B1177" s="10" t="s">
        <v>2187</v>
      </c>
      <c r="C1177" s="9" t="s">
        <v>2188</v>
      </c>
    </row>
    <row r="1178" spans="2:3" x14ac:dyDescent="0.25">
      <c r="B1178" s="10" t="s">
        <v>2189</v>
      </c>
      <c r="C1178" s="9" t="s">
        <v>2188</v>
      </c>
    </row>
    <row r="1179" spans="2:3" x14ac:dyDescent="0.25">
      <c r="B1179" s="10" t="s">
        <v>2190</v>
      </c>
      <c r="C1179" s="9" t="s">
        <v>2188</v>
      </c>
    </row>
    <row r="1180" spans="2:3" x14ac:dyDescent="0.25">
      <c r="B1180" s="10" t="s">
        <v>2191</v>
      </c>
      <c r="C1180" s="9" t="s">
        <v>2192</v>
      </c>
    </row>
    <row r="1181" spans="2:3" x14ac:dyDescent="0.25">
      <c r="B1181" s="10" t="s">
        <v>2193</v>
      </c>
      <c r="C1181" s="9" t="s">
        <v>2194</v>
      </c>
    </row>
    <row r="1182" spans="2:3" x14ac:dyDescent="0.25">
      <c r="B1182" s="10" t="s">
        <v>2195</v>
      </c>
      <c r="C1182" s="9" t="s">
        <v>2196</v>
      </c>
    </row>
    <row r="1183" spans="2:3" x14ac:dyDescent="0.25">
      <c r="B1183" s="10" t="s">
        <v>2197</v>
      </c>
      <c r="C1183" s="9" t="s">
        <v>2196</v>
      </c>
    </row>
    <row r="1184" spans="2:3" x14ac:dyDescent="0.25">
      <c r="B1184" s="10" t="s">
        <v>2198</v>
      </c>
      <c r="C1184" s="9" t="s">
        <v>2199</v>
      </c>
    </row>
    <row r="1185" spans="2:3" x14ac:dyDescent="0.25">
      <c r="B1185" s="10" t="s">
        <v>2200</v>
      </c>
      <c r="C1185" s="9" t="s">
        <v>2199</v>
      </c>
    </row>
    <row r="1186" spans="2:3" x14ac:dyDescent="0.25">
      <c r="B1186" s="10" t="s">
        <v>2201</v>
      </c>
      <c r="C1186" s="9" t="s">
        <v>2202</v>
      </c>
    </row>
    <row r="1187" spans="2:3" x14ac:dyDescent="0.25">
      <c r="B1187" s="10" t="s">
        <v>2203</v>
      </c>
      <c r="C1187" s="9" t="s">
        <v>2202</v>
      </c>
    </row>
    <row r="1188" spans="2:3" x14ac:dyDescent="0.25">
      <c r="B1188" s="10" t="s">
        <v>2204</v>
      </c>
      <c r="C1188" s="9" t="s">
        <v>2205</v>
      </c>
    </row>
    <row r="1189" spans="2:3" x14ac:dyDescent="0.25">
      <c r="B1189" s="10" t="s">
        <v>2206</v>
      </c>
      <c r="C1189" s="9" t="s">
        <v>2205</v>
      </c>
    </row>
    <row r="1190" spans="2:3" x14ac:dyDescent="0.25">
      <c r="B1190" s="10" t="s">
        <v>2207</v>
      </c>
      <c r="C1190" s="9" t="s">
        <v>2208</v>
      </c>
    </row>
    <row r="1191" spans="2:3" x14ac:dyDescent="0.25">
      <c r="B1191" s="10" t="s">
        <v>2209</v>
      </c>
      <c r="C1191" s="9" t="s">
        <v>2208</v>
      </c>
    </row>
    <row r="1192" spans="2:3" x14ac:dyDescent="0.25">
      <c r="B1192" s="10" t="s">
        <v>2210</v>
      </c>
      <c r="C1192" s="9" t="s">
        <v>2211</v>
      </c>
    </row>
    <row r="1193" spans="2:3" x14ac:dyDescent="0.25">
      <c r="B1193" s="10" t="s">
        <v>2212</v>
      </c>
      <c r="C1193" s="9" t="s">
        <v>2196</v>
      </c>
    </row>
    <row r="1194" spans="2:3" x14ac:dyDescent="0.25">
      <c r="B1194" s="10" t="s">
        <v>2213</v>
      </c>
      <c r="C1194" s="9" t="s">
        <v>2196</v>
      </c>
    </row>
    <row r="1195" spans="2:3" x14ac:dyDescent="0.25">
      <c r="B1195" s="10" t="s">
        <v>2214</v>
      </c>
      <c r="C1195" s="9" t="s">
        <v>2199</v>
      </c>
    </row>
    <row r="1196" spans="2:3" x14ac:dyDescent="0.25">
      <c r="B1196" s="10" t="s">
        <v>2215</v>
      </c>
      <c r="C1196" s="9" t="s">
        <v>2199</v>
      </c>
    </row>
    <row r="1197" spans="2:3" x14ac:dyDescent="0.25">
      <c r="B1197" s="10" t="s">
        <v>2216</v>
      </c>
      <c r="C1197" s="9" t="s">
        <v>2202</v>
      </c>
    </row>
    <row r="1198" spans="2:3" x14ac:dyDescent="0.25">
      <c r="B1198" s="10" t="s">
        <v>2217</v>
      </c>
      <c r="C1198" s="9" t="s">
        <v>2202</v>
      </c>
    </row>
    <row r="1199" spans="2:3" x14ac:dyDescent="0.25">
      <c r="B1199" s="10" t="s">
        <v>2218</v>
      </c>
      <c r="C1199" s="9" t="s">
        <v>2205</v>
      </c>
    </row>
    <row r="1200" spans="2:3" x14ac:dyDescent="0.25">
      <c r="B1200" s="10" t="s">
        <v>2219</v>
      </c>
      <c r="C1200" s="9" t="s">
        <v>2205</v>
      </c>
    </row>
    <row r="1201" spans="2:3" x14ac:dyDescent="0.25">
      <c r="B1201" s="10" t="s">
        <v>2220</v>
      </c>
      <c r="C1201" s="9" t="s">
        <v>2208</v>
      </c>
    </row>
    <row r="1202" spans="2:3" x14ac:dyDescent="0.25">
      <c r="B1202" s="10" t="s">
        <v>2221</v>
      </c>
      <c r="C1202" s="9" t="s">
        <v>2208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</vt:lpstr>
      <vt:lpstr>RASHODI_2019</vt:lpstr>
      <vt:lpstr>RASHODI_2020</vt:lpstr>
      <vt:lpstr>RASHODI_2021</vt:lpstr>
      <vt:lpstr>PLAN PRIHODA</vt:lpstr>
      <vt:lpstr>RacunskiPlan</vt:lpstr>
      <vt:lpstr>'OPĆI DIO'!Podrucje_ispisa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grad1</dc:creator>
  <cp:lastModifiedBy>Računovodstvo</cp:lastModifiedBy>
  <cp:lastPrinted>2018-11-23T07:27:59Z</cp:lastPrinted>
  <dcterms:created xsi:type="dcterms:W3CDTF">2018-10-25T05:52:55Z</dcterms:created>
  <dcterms:modified xsi:type="dcterms:W3CDTF">2018-11-29T11:32:46Z</dcterms:modified>
</cp:coreProperties>
</file>